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pobinoz2-my.sharepoint.com/personal/peter_peterwobrien_com_au/Documents/Eden Sports/Month End/FY 24-25/Dec-24/"/>
    </mc:Choice>
  </mc:AlternateContent>
  <xr:revisionPtr revIDLastSave="67" documentId="8_{4DFF15F6-D8C4-4D0C-A737-50B6459F8D0C}" xr6:coauthVersionLast="47" xr6:coauthVersionMax="47" xr10:uidLastSave="{39DF0EDA-80CB-439E-80E2-FDC806F91232}"/>
  <bookViews>
    <workbookView xWindow="25017" yWindow="-118" windowWidth="25370" windowHeight="13667" xr2:uid="{00000000-000D-0000-FFFF-FFFF00000000}"/>
  </bookViews>
  <sheets>
    <sheet name="KPI" sheetId="7" r:id="rId1"/>
    <sheet name="Profit &amp; Loss" sheetId="1" r:id="rId2"/>
    <sheet name="Profit &amp; Loss Year on Year" sheetId="2" r:id="rId3"/>
    <sheet name="P&amp;L vs Budget" sheetId="8" state="hidden" r:id="rId4"/>
    <sheet name="Balance Sheet Year on Year" sheetId="3" r:id="rId5"/>
    <sheet name="Balance Sheet" sheetId="4" r:id="rId6"/>
    <sheet name="Cash Flow" sheetId="5" r:id="rId7"/>
    <sheet name="Funds Flow" sheetId="6" r:id="rId8"/>
  </sheets>
  <definedNames>
    <definedName name="_xlnm._FilterDatabase" localSheetId="2" hidden="1">'Profit &amp; Loss Year on Year'!$A$8:$J$220</definedName>
    <definedName name="_xlnm.Print_Area" localSheetId="5">'Balance Sheet'!$A:$O</definedName>
    <definedName name="_xlnm.Print_Area" localSheetId="4">'Balance Sheet Year on Year'!$A:$E</definedName>
    <definedName name="_xlnm.Print_Area" localSheetId="1">'Profit &amp; Loss'!$A:$M</definedName>
    <definedName name="_xlnm.Print_Area" localSheetId="2">'Profit &amp; Loss Year on Year'!$A:$J</definedName>
    <definedName name="_xlnm.Print_Titles" localSheetId="5">'Balance Sheet'!$6:$6</definedName>
    <definedName name="_xlnm.Print_Titles" localSheetId="4">'Balance Sheet Year on Year'!$6:$6</definedName>
    <definedName name="_xlnm.Print_Titles" localSheetId="1">'Profit &amp; Loss'!$6:$6</definedName>
    <definedName name="_xlnm.Print_Titles" localSheetId="2">'Profit &amp; Loss Year on Year'!$6:$6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9" i="7" l="1"/>
  <c r="K69" i="7"/>
  <c r="G109" i="7"/>
  <c r="K109" i="7"/>
  <c r="K112" i="7"/>
  <c r="G112" i="7"/>
  <c r="C197" i="7"/>
  <c r="D197" i="7"/>
  <c r="G197" i="7"/>
  <c r="K197" i="7"/>
  <c r="L197" i="7"/>
  <c r="O197" i="7"/>
  <c r="C212" i="7"/>
  <c r="D212" i="7"/>
  <c r="G212" i="7"/>
  <c r="K212" i="7"/>
  <c r="L212" i="7"/>
  <c r="O212" i="7"/>
  <c r="C147" i="7"/>
  <c r="D147" i="7"/>
  <c r="G147" i="7"/>
  <c r="K147" i="7"/>
  <c r="L147" i="7"/>
  <c r="O147" i="7"/>
  <c r="C139" i="7"/>
  <c r="D139" i="7"/>
  <c r="G139" i="7"/>
  <c r="K139" i="7"/>
  <c r="L139" i="7"/>
  <c r="O139" i="7"/>
  <c r="C219" i="7"/>
  <c r="D219" i="7"/>
  <c r="G219" i="7"/>
  <c r="K219" i="7"/>
  <c r="L219" i="7"/>
  <c r="O219" i="7"/>
  <c r="C190" i="7"/>
  <c r="D190" i="7"/>
  <c r="G190" i="7"/>
  <c r="K190" i="7"/>
  <c r="L190" i="7"/>
  <c r="O190" i="7"/>
  <c r="G143" i="7"/>
  <c r="G144" i="7"/>
  <c r="G145" i="7"/>
  <c r="G146" i="7"/>
  <c r="G148" i="7"/>
  <c r="G149" i="7"/>
  <c r="G150" i="7"/>
  <c r="G151" i="7"/>
  <c r="G152" i="7"/>
  <c r="G136" i="7"/>
  <c r="G137" i="7"/>
  <c r="G138" i="7"/>
  <c r="G140" i="7"/>
  <c r="G141" i="7"/>
  <c r="G142" i="7"/>
  <c r="G135" i="7"/>
  <c r="G51" i="7"/>
  <c r="G52" i="7"/>
  <c r="G53" i="7"/>
  <c r="G54" i="7"/>
  <c r="G55" i="7"/>
  <c r="G56" i="7"/>
  <c r="G57" i="7"/>
  <c r="G44" i="7"/>
  <c r="K44" i="7"/>
  <c r="L44" i="7"/>
  <c r="O44" i="7"/>
  <c r="C44" i="7"/>
  <c r="D44" i="7"/>
  <c r="K253" i="7"/>
  <c r="L253" i="7"/>
  <c r="O253" i="7"/>
  <c r="C253" i="7"/>
  <c r="D253" i="7"/>
  <c r="G253" i="7"/>
  <c r="K252" i="7"/>
  <c r="L252" i="7"/>
  <c r="O252" i="7"/>
  <c r="C252" i="7"/>
  <c r="D252" i="7"/>
  <c r="G252" i="7"/>
  <c r="O248" i="7"/>
  <c r="O249" i="7"/>
  <c r="O250" i="7"/>
  <c r="O251" i="7"/>
  <c r="O254" i="7"/>
  <c r="O255" i="7"/>
  <c r="O256" i="7"/>
  <c r="O257" i="7"/>
  <c r="O258" i="7"/>
  <c r="L248" i="7"/>
  <c r="L249" i="7"/>
  <c r="L250" i="7"/>
  <c r="L251" i="7"/>
  <c r="L254" i="7"/>
  <c r="L255" i="7"/>
  <c r="L256" i="7"/>
  <c r="L257" i="7"/>
  <c r="L258" i="7"/>
  <c r="K248" i="7"/>
  <c r="K249" i="7"/>
  <c r="K250" i="7"/>
  <c r="K251" i="7"/>
  <c r="K254" i="7"/>
  <c r="K255" i="7"/>
  <c r="K256" i="7"/>
  <c r="K257" i="7"/>
  <c r="K258" i="7"/>
  <c r="G248" i="7"/>
  <c r="G249" i="7"/>
  <c r="G250" i="7"/>
  <c r="G251" i="7"/>
  <c r="G254" i="7"/>
  <c r="G255" i="7"/>
  <c r="G256" i="7"/>
  <c r="G257" i="7"/>
  <c r="G258" i="7"/>
  <c r="D248" i="7"/>
  <c r="D249" i="7"/>
  <c r="D250" i="7"/>
  <c r="D251" i="7"/>
  <c r="D254" i="7"/>
  <c r="D255" i="7"/>
  <c r="D256" i="7"/>
  <c r="D257" i="7"/>
  <c r="D258" i="7"/>
  <c r="C248" i="7"/>
  <c r="C249" i="7"/>
  <c r="C250" i="7"/>
  <c r="C251" i="7"/>
  <c r="C254" i="7"/>
  <c r="C255" i="7"/>
  <c r="C256" i="7"/>
  <c r="C257" i="7"/>
  <c r="C258" i="7"/>
  <c r="O149" i="7"/>
  <c r="P149" i="7" s="1"/>
  <c r="Q149" i="7" s="1"/>
  <c r="K132" i="7"/>
  <c r="L132" i="7"/>
  <c r="O132" i="7"/>
  <c r="C132" i="7"/>
  <c r="D132" i="7"/>
  <c r="G132" i="7"/>
  <c r="O113" i="7"/>
  <c r="P113" i="7" s="1"/>
  <c r="Q113" i="7" s="1"/>
  <c r="O112" i="7"/>
  <c r="P112" i="7" s="1"/>
  <c r="Q112" i="7" s="1"/>
  <c r="O109" i="7"/>
  <c r="P109" i="7" s="1"/>
  <c r="Q109" i="7" s="1"/>
  <c r="O57" i="7"/>
  <c r="O56" i="7"/>
  <c r="O55" i="7"/>
  <c r="O54" i="7"/>
  <c r="O53" i="7"/>
  <c r="O52" i="7"/>
  <c r="O51" i="7"/>
  <c r="K57" i="7"/>
  <c r="K56" i="7"/>
  <c r="K55" i="7"/>
  <c r="K54" i="7"/>
  <c r="K53" i="7"/>
  <c r="K52" i="7"/>
  <c r="K51" i="7"/>
  <c r="O71" i="7"/>
  <c r="P71" i="7" s="1"/>
  <c r="Q71" i="7" s="1"/>
  <c r="O69" i="7"/>
  <c r="K66" i="7"/>
  <c r="L66" i="7"/>
  <c r="O66" i="7"/>
  <c r="C66" i="7"/>
  <c r="D66" i="7"/>
  <c r="G66" i="7"/>
  <c r="C46" i="7"/>
  <c r="L57" i="7"/>
  <c r="C57" i="7"/>
  <c r="D57" i="7"/>
  <c r="K46" i="7"/>
  <c r="L46" i="7"/>
  <c r="O46" i="7"/>
  <c r="D46" i="7"/>
  <c r="G46" i="7"/>
  <c r="K235" i="7"/>
  <c r="L235" i="7"/>
  <c r="O235" i="7"/>
  <c r="C235" i="7"/>
  <c r="D235" i="7"/>
  <c r="G235" i="7"/>
  <c r="K198" i="7"/>
  <c r="L198" i="7"/>
  <c r="O198" i="7"/>
  <c r="C198" i="7"/>
  <c r="D198" i="7"/>
  <c r="G198" i="7"/>
  <c r="K196" i="7"/>
  <c r="L196" i="7"/>
  <c r="O196" i="7"/>
  <c r="C196" i="7"/>
  <c r="D196" i="7"/>
  <c r="G196" i="7"/>
  <c r="H212" i="7" l="1"/>
  <c r="I212" i="7" s="1"/>
  <c r="P212" i="7"/>
  <c r="Q212" i="7" s="1"/>
  <c r="P69" i="7"/>
  <c r="Q69" i="7" s="1"/>
  <c r="M197" i="7"/>
  <c r="N197" i="7" s="1"/>
  <c r="E197" i="7"/>
  <c r="F197" i="7" s="1"/>
  <c r="H197" i="7"/>
  <c r="I197" i="7" s="1"/>
  <c r="P197" i="7"/>
  <c r="Q197" i="7" s="1"/>
  <c r="M212" i="7"/>
  <c r="N212" i="7" s="1"/>
  <c r="E198" i="7"/>
  <c r="F198" i="7" s="1"/>
  <c r="E212" i="7"/>
  <c r="F212" i="7" s="1"/>
  <c r="M139" i="7"/>
  <c r="N139" i="7" s="1"/>
  <c r="P139" i="7"/>
  <c r="Q139" i="7" s="1"/>
  <c r="M147" i="7"/>
  <c r="N147" i="7" s="1"/>
  <c r="E147" i="7"/>
  <c r="F147" i="7" s="1"/>
  <c r="H147" i="7"/>
  <c r="I147" i="7" s="1"/>
  <c r="P147" i="7"/>
  <c r="Q147" i="7" s="1"/>
  <c r="M219" i="7"/>
  <c r="N219" i="7" s="1"/>
  <c r="E139" i="7"/>
  <c r="F139" i="7" s="1"/>
  <c r="H139" i="7"/>
  <c r="I139" i="7" s="1"/>
  <c r="M252" i="7"/>
  <c r="N252" i="7" s="1"/>
  <c r="P254" i="7"/>
  <c r="Q254" i="7" s="1"/>
  <c r="P219" i="7"/>
  <c r="Q219" i="7" s="1"/>
  <c r="E57" i="7"/>
  <c r="F57" i="7" s="1"/>
  <c r="H190" i="7"/>
  <c r="I190" i="7" s="1"/>
  <c r="H258" i="7"/>
  <c r="I258" i="7" s="1"/>
  <c r="E66" i="7"/>
  <c r="F66" i="7" s="1"/>
  <c r="H219" i="7"/>
  <c r="I219" i="7" s="1"/>
  <c r="E235" i="7"/>
  <c r="F235" i="7" s="1"/>
  <c r="E219" i="7"/>
  <c r="F219" i="7" s="1"/>
  <c r="M190" i="7"/>
  <c r="N190" i="7" s="1"/>
  <c r="E253" i="7"/>
  <c r="F253" i="7" s="1"/>
  <c r="E190" i="7"/>
  <c r="F190" i="7" s="1"/>
  <c r="P190" i="7"/>
  <c r="Q190" i="7" s="1"/>
  <c r="P252" i="7"/>
  <c r="Q252" i="7" s="1"/>
  <c r="H253" i="7"/>
  <c r="I253" i="7" s="1"/>
  <c r="M196" i="7"/>
  <c r="N196" i="7" s="1"/>
  <c r="H254" i="7"/>
  <c r="I254" i="7" s="1"/>
  <c r="E250" i="7"/>
  <c r="F250" i="7" s="1"/>
  <c r="E196" i="7"/>
  <c r="F196" i="7" s="1"/>
  <c r="H44" i="7"/>
  <c r="I44" i="7" s="1"/>
  <c r="H46" i="7"/>
  <c r="I46" i="7" s="1"/>
  <c r="P257" i="7"/>
  <c r="Q257" i="7" s="1"/>
  <c r="P256" i="7"/>
  <c r="Q256" i="7" s="1"/>
  <c r="M44" i="7"/>
  <c r="N44" i="7" s="1"/>
  <c r="E44" i="7"/>
  <c r="F44" i="7" s="1"/>
  <c r="P44" i="7"/>
  <c r="Q44" i="7" s="1"/>
  <c r="H198" i="7"/>
  <c r="I198" i="7" s="1"/>
  <c r="P66" i="7"/>
  <c r="Q66" i="7" s="1"/>
  <c r="P250" i="7"/>
  <c r="Q250" i="7" s="1"/>
  <c r="H235" i="7"/>
  <c r="I235" i="7" s="1"/>
  <c r="P196" i="7"/>
  <c r="Q196" i="7" s="1"/>
  <c r="H66" i="7"/>
  <c r="I66" i="7" s="1"/>
  <c r="E46" i="7"/>
  <c r="F46" i="7" s="1"/>
  <c r="M198" i="7"/>
  <c r="N198" i="7" s="1"/>
  <c r="P251" i="7"/>
  <c r="Q251" i="7" s="1"/>
  <c r="H252" i="7"/>
  <c r="I252" i="7" s="1"/>
  <c r="P249" i="7"/>
  <c r="Q249" i="7" s="1"/>
  <c r="H196" i="7"/>
  <c r="I196" i="7" s="1"/>
  <c r="P198" i="7"/>
  <c r="Q198" i="7" s="1"/>
  <c r="H255" i="7"/>
  <c r="I255" i="7" s="1"/>
  <c r="P258" i="7"/>
  <c r="Q258" i="7" s="1"/>
  <c r="E249" i="7"/>
  <c r="F249" i="7" s="1"/>
  <c r="M66" i="7"/>
  <c r="N66" i="7" s="1"/>
  <c r="E132" i="7"/>
  <c r="F132" i="7" s="1"/>
  <c r="G259" i="7"/>
  <c r="P248" i="7"/>
  <c r="Q248" i="7" s="1"/>
  <c r="E251" i="7"/>
  <c r="F251" i="7" s="1"/>
  <c r="H251" i="7"/>
  <c r="I251" i="7" s="1"/>
  <c r="H250" i="7"/>
  <c r="I250" i="7" s="1"/>
  <c r="M255" i="7"/>
  <c r="N255" i="7" s="1"/>
  <c r="H132" i="7"/>
  <c r="I132" i="7" s="1"/>
  <c r="H249" i="7"/>
  <c r="I249" i="7" s="1"/>
  <c r="M254" i="7"/>
  <c r="N254" i="7" s="1"/>
  <c r="C259" i="7"/>
  <c r="O259" i="7"/>
  <c r="P255" i="7"/>
  <c r="Q255" i="7" s="1"/>
  <c r="P46" i="7"/>
  <c r="Q46" i="7" s="1"/>
  <c r="M258" i="7"/>
  <c r="N258" i="7" s="1"/>
  <c r="M57" i="7"/>
  <c r="N57" i="7" s="1"/>
  <c r="E254" i="7"/>
  <c r="F254" i="7" s="1"/>
  <c r="L259" i="7"/>
  <c r="M257" i="7"/>
  <c r="N257" i="7" s="1"/>
  <c r="M132" i="7"/>
  <c r="N132" i="7" s="1"/>
  <c r="E256" i="7"/>
  <c r="F256" i="7" s="1"/>
  <c r="E257" i="7"/>
  <c r="F257" i="7" s="1"/>
  <c r="E255" i="7"/>
  <c r="F255" i="7" s="1"/>
  <c r="M235" i="7"/>
  <c r="N235" i="7" s="1"/>
  <c r="D259" i="7"/>
  <c r="M253" i="7"/>
  <c r="N253" i="7" s="1"/>
  <c r="M46" i="7"/>
  <c r="N46" i="7" s="1"/>
  <c r="H257" i="7"/>
  <c r="I257" i="7" s="1"/>
  <c r="E252" i="7"/>
  <c r="F252" i="7" s="1"/>
  <c r="H256" i="7"/>
  <c r="I256" i="7" s="1"/>
  <c r="M256" i="7"/>
  <c r="N256" i="7" s="1"/>
  <c r="K259" i="7"/>
  <c r="E248" i="7"/>
  <c r="F248" i="7" s="1"/>
  <c r="M251" i="7"/>
  <c r="N251" i="7" s="1"/>
  <c r="M250" i="7"/>
  <c r="N250" i="7" s="1"/>
  <c r="M249" i="7"/>
  <c r="N249" i="7" s="1"/>
  <c r="P253" i="7"/>
  <c r="Q253" i="7" s="1"/>
  <c r="H248" i="7"/>
  <c r="I248" i="7" s="1"/>
  <c r="M248" i="7"/>
  <c r="N248" i="7" s="1"/>
  <c r="P235" i="7"/>
  <c r="Q235" i="7" s="1"/>
  <c r="P132" i="7"/>
  <c r="Q132" i="7" s="1"/>
  <c r="E258" i="7"/>
  <c r="F258" i="7" s="1"/>
  <c r="K233" i="7"/>
  <c r="L233" i="7"/>
  <c r="O233" i="7"/>
  <c r="C233" i="7"/>
  <c r="D233" i="7"/>
  <c r="G233" i="7"/>
  <c r="C10" i="7"/>
  <c r="E259" i="7" l="1"/>
  <c r="H259" i="7"/>
  <c r="I259" i="7" s="1"/>
  <c r="P259" i="7"/>
  <c r="M259" i="7"/>
  <c r="M233" i="7"/>
  <c r="N233" i="7" s="1"/>
  <c r="E233" i="7"/>
  <c r="F233" i="7" s="1"/>
  <c r="P233" i="7"/>
  <c r="Q233" i="7" s="1"/>
  <c r="H233" i="7"/>
  <c r="I233" i="7" s="1"/>
  <c r="O50" i="7"/>
  <c r="L50" i="7"/>
  <c r="K50" i="7"/>
  <c r="G50" i="7"/>
  <c r="D50" i="7"/>
  <c r="C50" i="7"/>
  <c r="P50" i="7" l="1"/>
  <c r="Q50" i="7" s="1"/>
  <c r="M50" i="7"/>
  <c r="N50" i="7" s="1"/>
  <c r="H50" i="7"/>
  <c r="I50" i="7" s="1"/>
  <c r="E50" i="7"/>
  <c r="F50" i="7" s="1"/>
  <c r="K187" i="7" l="1"/>
  <c r="L187" i="7"/>
  <c r="O187" i="7"/>
  <c r="C187" i="7"/>
  <c r="D187" i="7"/>
  <c r="G187" i="7"/>
  <c r="K85" i="7"/>
  <c r="L85" i="7"/>
  <c r="O85" i="7"/>
  <c r="C85" i="7"/>
  <c r="D85" i="7"/>
  <c r="G85" i="7"/>
  <c r="K91" i="7"/>
  <c r="L91" i="7"/>
  <c r="O91" i="7"/>
  <c r="G91" i="7"/>
  <c r="C91" i="7"/>
  <c r="D91" i="7"/>
  <c r="K17" i="7"/>
  <c r="L17" i="7"/>
  <c r="O17" i="7"/>
  <c r="G17" i="7"/>
  <c r="C17" i="7"/>
  <c r="D17" i="7"/>
  <c r="G27" i="7"/>
  <c r="O27" i="7"/>
  <c r="P27" i="7" s="1"/>
  <c r="Q27" i="7" s="1"/>
  <c r="O31" i="7"/>
  <c r="L31" i="7"/>
  <c r="K31" i="7"/>
  <c r="G31" i="7"/>
  <c r="C31" i="7"/>
  <c r="E31" i="7" s="1"/>
  <c r="F31" i="7" s="1"/>
  <c r="O3" i="7"/>
  <c r="I2" i="7"/>
  <c r="M164" i="7"/>
  <c r="N164" i="7" s="1"/>
  <c r="M134" i="7"/>
  <c r="N134" i="7" s="1"/>
  <c r="M104" i="7"/>
  <c r="N104" i="7" s="1"/>
  <c r="M80" i="7"/>
  <c r="N80" i="7" s="1"/>
  <c r="M48" i="7"/>
  <c r="N48" i="7" s="1"/>
  <c r="M23" i="7"/>
  <c r="N23" i="7" s="1"/>
  <c r="M22" i="7"/>
  <c r="N22" i="7" s="1"/>
  <c r="M2" i="7"/>
  <c r="L241" i="7"/>
  <c r="L99" i="7"/>
  <c r="L89" i="7"/>
  <c r="O89" i="7"/>
  <c r="K89" i="7"/>
  <c r="G89" i="7"/>
  <c r="D89" i="7"/>
  <c r="C89" i="7"/>
  <c r="C88" i="7"/>
  <c r="D88" i="7"/>
  <c r="G88" i="7"/>
  <c r="K88" i="7"/>
  <c r="O88" i="7"/>
  <c r="L88" i="7"/>
  <c r="C123" i="7"/>
  <c r="D123" i="7"/>
  <c r="G123" i="7"/>
  <c r="K123" i="7"/>
  <c r="O123" i="7"/>
  <c r="L123" i="7"/>
  <c r="L240" i="7"/>
  <c r="L239" i="7"/>
  <c r="L238" i="7"/>
  <c r="L237" i="7"/>
  <c r="L236" i="7"/>
  <c r="L234" i="7"/>
  <c r="L232" i="7"/>
  <c r="L231" i="7"/>
  <c r="L230" i="7"/>
  <c r="L229" i="7"/>
  <c r="L228" i="7"/>
  <c r="L227" i="7"/>
  <c r="L226" i="7"/>
  <c r="L225" i="7"/>
  <c r="L224" i="7"/>
  <c r="L223" i="7"/>
  <c r="L222" i="7"/>
  <c r="L221" i="7"/>
  <c r="L220" i="7"/>
  <c r="L218" i="7"/>
  <c r="L217" i="7"/>
  <c r="L216" i="7"/>
  <c r="L215" i="7"/>
  <c r="L214" i="7"/>
  <c r="L213" i="7"/>
  <c r="L211" i="7"/>
  <c r="L210" i="7"/>
  <c r="L209" i="7"/>
  <c r="L208" i="7"/>
  <c r="L207" i="7"/>
  <c r="L206" i="7"/>
  <c r="L205" i="7"/>
  <c r="L204" i="7"/>
  <c r="L203" i="7"/>
  <c r="L202" i="7"/>
  <c r="L201" i="7"/>
  <c r="L200" i="7"/>
  <c r="L199" i="7"/>
  <c r="L195" i="7"/>
  <c r="L194" i="7"/>
  <c r="L193" i="7"/>
  <c r="L192" i="7"/>
  <c r="L191" i="7"/>
  <c r="L189" i="7"/>
  <c r="L188" i="7"/>
  <c r="L186" i="7"/>
  <c r="L184" i="7"/>
  <c r="L183" i="7"/>
  <c r="L182" i="7"/>
  <c r="L181" i="7"/>
  <c r="L180" i="7"/>
  <c r="L179" i="7"/>
  <c r="L178" i="7"/>
  <c r="L177" i="7"/>
  <c r="L176" i="7"/>
  <c r="L175" i="7"/>
  <c r="L174" i="7"/>
  <c r="L173" i="7"/>
  <c r="L172" i="7"/>
  <c r="L168" i="7"/>
  <c r="L167" i="7"/>
  <c r="L166" i="7"/>
  <c r="L165" i="7"/>
  <c r="L162" i="7"/>
  <c r="L161" i="7"/>
  <c r="L157" i="7"/>
  <c r="L156" i="7"/>
  <c r="L155" i="7"/>
  <c r="L154" i="7"/>
  <c r="L153" i="7"/>
  <c r="L152" i="7"/>
  <c r="L151" i="7"/>
  <c r="L150" i="7"/>
  <c r="L149" i="7"/>
  <c r="L148" i="7"/>
  <c r="L146" i="7"/>
  <c r="L145" i="7"/>
  <c r="L144" i="7"/>
  <c r="L143" i="7"/>
  <c r="L142" i="7"/>
  <c r="L141" i="7"/>
  <c r="L140" i="7"/>
  <c r="L138" i="7"/>
  <c r="L137" i="7"/>
  <c r="L136" i="7"/>
  <c r="L135" i="7"/>
  <c r="L131" i="7"/>
  <c r="L130" i="7"/>
  <c r="L129" i="7"/>
  <c r="L125" i="7"/>
  <c r="L124" i="7"/>
  <c r="L122" i="7"/>
  <c r="L121" i="7"/>
  <c r="L120" i="7"/>
  <c r="L119" i="7"/>
  <c r="L118" i="7"/>
  <c r="L117" i="7"/>
  <c r="L116" i="7"/>
  <c r="L115" i="7"/>
  <c r="L114" i="7"/>
  <c r="L113" i="7"/>
  <c r="L112" i="7"/>
  <c r="M112" i="7" s="1"/>
  <c r="N112" i="7" s="1"/>
  <c r="L111" i="7"/>
  <c r="L110" i="7"/>
  <c r="L109" i="7"/>
  <c r="L108" i="7"/>
  <c r="L107" i="7"/>
  <c r="L106" i="7"/>
  <c r="L105" i="7"/>
  <c r="L102" i="7"/>
  <c r="L101" i="7"/>
  <c r="L97" i="7"/>
  <c r="L96" i="7"/>
  <c r="L95" i="7"/>
  <c r="L94" i="7"/>
  <c r="L93" i="7"/>
  <c r="L92" i="7"/>
  <c r="L90" i="7"/>
  <c r="L87" i="7"/>
  <c r="L86" i="7"/>
  <c r="L84" i="7"/>
  <c r="L83" i="7"/>
  <c r="L82" i="7"/>
  <c r="L81" i="7"/>
  <c r="L78" i="7"/>
  <c r="L77" i="7"/>
  <c r="L76" i="7"/>
  <c r="L72" i="7"/>
  <c r="L71" i="7"/>
  <c r="L70" i="7"/>
  <c r="L69" i="7"/>
  <c r="L68" i="7"/>
  <c r="L67" i="7"/>
  <c r="L65" i="7"/>
  <c r="L64" i="7"/>
  <c r="L58" i="7"/>
  <c r="L56" i="7"/>
  <c r="L55" i="7"/>
  <c r="L54" i="7"/>
  <c r="L53" i="7"/>
  <c r="L52" i="7"/>
  <c r="L51" i="7"/>
  <c r="L49" i="7"/>
  <c r="L45" i="7"/>
  <c r="L43" i="7"/>
  <c r="L42" i="7"/>
  <c r="L41" i="7"/>
  <c r="L40" i="7"/>
  <c r="L35" i="7"/>
  <c r="L34" i="7"/>
  <c r="L33" i="7"/>
  <c r="L32" i="7"/>
  <c r="L30" i="7"/>
  <c r="L29" i="7"/>
  <c r="L28" i="7"/>
  <c r="L27" i="7"/>
  <c r="L26" i="7"/>
  <c r="L25" i="7"/>
  <c r="L24" i="7"/>
  <c r="L19" i="7"/>
  <c r="L18" i="7"/>
  <c r="L16" i="7"/>
  <c r="L15" i="7"/>
  <c r="L14" i="7"/>
  <c r="L13" i="7"/>
  <c r="L12" i="7"/>
  <c r="L11" i="7"/>
  <c r="L10" i="7"/>
  <c r="L9" i="7"/>
  <c r="L8" i="7"/>
  <c r="L2" i="7"/>
  <c r="N2" i="7" s="1"/>
  <c r="E164" i="7"/>
  <c r="F164" i="7" s="1"/>
  <c r="E134" i="7"/>
  <c r="F134" i="7" s="1"/>
  <c r="E104" i="7"/>
  <c r="F104" i="7" s="1"/>
  <c r="E48" i="7"/>
  <c r="F48" i="7" s="1"/>
  <c r="E22" i="7"/>
  <c r="F22" i="7" s="1"/>
  <c r="E23" i="7"/>
  <c r="F23" i="7" s="1"/>
  <c r="D240" i="7"/>
  <c r="D239" i="7"/>
  <c r="D238" i="7"/>
  <c r="D237" i="7"/>
  <c r="D236" i="7"/>
  <c r="D234" i="7"/>
  <c r="D232" i="7"/>
  <c r="D231" i="7"/>
  <c r="D230" i="7"/>
  <c r="D229" i="7"/>
  <c r="D228" i="7"/>
  <c r="D227" i="7"/>
  <c r="D226" i="7"/>
  <c r="D225" i="7"/>
  <c r="D224" i="7"/>
  <c r="D223" i="7"/>
  <c r="D222" i="7"/>
  <c r="D221" i="7"/>
  <c r="D220" i="7"/>
  <c r="D218" i="7"/>
  <c r="D217" i="7"/>
  <c r="D216" i="7"/>
  <c r="D215" i="7"/>
  <c r="D214" i="7"/>
  <c r="D213" i="7"/>
  <c r="D211" i="7"/>
  <c r="D210" i="7"/>
  <c r="D209" i="7"/>
  <c r="D208" i="7"/>
  <c r="D207" i="7"/>
  <c r="D206" i="7"/>
  <c r="D205" i="7"/>
  <c r="D204" i="7"/>
  <c r="D203" i="7"/>
  <c r="D202" i="7"/>
  <c r="D201" i="7"/>
  <c r="D200" i="7"/>
  <c r="D199" i="7"/>
  <c r="D195" i="7"/>
  <c r="D194" i="7"/>
  <c r="D193" i="7"/>
  <c r="D192" i="7"/>
  <c r="D191" i="7"/>
  <c r="D189" i="7"/>
  <c r="D188" i="7"/>
  <c r="D186" i="7"/>
  <c r="D184" i="7"/>
  <c r="D183" i="7"/>
  <c r="D182" i="7"/>
  <c r="D181" i="7"/>
  <c r="D180" i="7"/>
  <c r="D179" i="7"/>
  <c r="D178" i="7"/>
  <c r="D177" i="7"/>
  <c r="D176" i="7"/>
  <c r="D175" i="7"/>
  <c r="D174" i="7"/>
  <c r="D173" i="7"/>
  <c r="D172" i="7"/>
  <c r="D168" i="7"/>
  <c r="D167" i="7"/>
  <c r="D166" i="7"/>
  <c r="D165" i="7"/>
  <c r="D162" i="7"/>
  <c r="D161" i="7"/>
  <c r="C143" i="7"/>
  <c r="D143" i="7"/>
  <c r="C149" i="7"/>
  <c r="D149" i="7"/>
  <c r="C136" i="7"/>
  <c r="D136" i="7"/>
  <c r="D157" i="7"/>
  <c r="D156" i="7"/>
  <c r="D155" i="7"/>
  <c r="D154" i="7"/>
  <c r="D153" i="7"/>
  <c r="D152" i="7"/>
  <c r="D151" i="7"/>
  <c r="D150" i="7"/>
  <c r="D148" i="7"/>
  <c r="D146" i="7"/>
  <c r="D145" i="7"/>
  <c r="D144" i="7"/>
  <c r="D142" i="7"/>
  <c r="D141" i="7"/>
  <c r="D140" i="7"/>
  <c r="D138" i="7"/>
  <c r="D137" i="7"/>
  <c r="D135" i="7"/>
  <c r="D131" i="7"/>
  <c r="D130" i="7"/>
  <c r="D129" i="7"/>
  <c r="C113" i="7"/>
  <c r="D113" i="7"/>
  <c r="C112" i="7"/>
  <c r="H112" i="7" s="1"/>
  <c r="I112" i="7" s="1"/>
  <c r="D112" i="7"/>
  <c r="C109" i="7"/>
  <c r="H109" i="7" s="1"/>
  <c r="I109" i="7" s="1"/>
  <c r="D109" i="7"/>
  <c r="D125" i="7"/>
  <c r="D124" i="7"/>
  <c r="D122" i="7"/>
  <c r="D121" i="7"/>
  <c r="D120" i="7"/>
  <c r="D119" i="7"/>
  <c r="D118" i="7"/>
  <c r="D117" i="7"/>
  <c r="D116" i="7"/>
  <c r="D115" i="7"/>
  <c r="D114" i="7"/>
  <c r="D111" i="7"/>
  <c r="D110" i="7"/>
  <c r="D108" i="7"/>
  <c r="D107" i="7"/>
  <c r="D106" i="7"/>
  <c r="D105" i="7"/>
  <c r="D102" i="7"/>
  <c r="D101" i="7"/>
  <c r="D97" i="7"/>
  <c r="D96" i="7"/>
  <c r="D95" i="7"/>
  <c r="D94" i="7"/>
  <c r="D93" i="7"/>
  <c r="D92" i="7"/>
  <c r="D90" i="7"/>
  <c r="D87" i="7"/>
  <c r="D86" i="7"/>
  <c r="D84" i="7"/>
  <c r="D83" i="7"/>
  <c r="D82" i="7"/>
  <c r="D81" i="7"/>
  <c r="D78" i="7"/>
  <c r="D77" i="7"/>
  <c r="D76" i="7"/>
  <c r="C71" i="7"/>
  <c r="D71" i="7"/>
  <c r="C69" i="7"/>
  <c r="H69" i="7" s="1"/>
  <c r="I69" i="7" s="1"/>
  <c r="D69" i="7"/>
  <c r="D72" i="7"/>
  <c r="D70" i="7"/>
  <c r="D68" i="7"/>
  <c r="D67" i="7"/>
  <c r="D65" i="7"/>
  <c r="D64" i="7"/>
  <c r="D56" i="7"/>
  <c r="C56" i="7"/>
  <c r="D55" i="7"/>
  <c r="C55" i="7"/>
  <c r="D54" i="7"/>
  <c r="C54" i="7"/>
  <c r="D53" i="7"/>
  <c r="C53" i="7"/>
  <c r="D52" i="7"/>
  <c r="C52" i="7"/>
  <c r="D51" i="7"/>
  <c r="C51" i="7"/>
  <c r="D42" i="7"/>
  <c r="C42" i="7"/>
  <c r="C41" i="7"/>
  <c r="D41" i="7"/>
  <c r="D58" i="7"/>
  <c r="D49" i="7"/>
  <c r="D45" i="7"/>
  <c r="D43" i="7"/>
  <c r="D40" i="7"/>
  <c r="C27" i="7"/>
  <c r="D27" i="7"/>
  <c r="D9" i="7"/>
  <c r="D11" i="7"/>
  <c r="E11" i="7" s="1"/>
  <c r="F11" i="7" s="1"/>
  <c r="D12" i="7"/>
  <c r="D13" i="7"/>
  <c r="D14" i="7"/>
  <c r="D15" i="7"/>
  <c r="D16" i="7"/>
  <c r="D18" i="7"/>
  <c r="D19" i="7"/>
  <c r="D24" i="7"/>
  <c r="D25" i="7"/>
  <c r="D26" i="7"/>
  <c r="D28" i="7"/>
  <c r="D29" i="7"/>
  <c r="D30" i="7"/>
  <c r="D32" i="7"/>
  <c r="D33" i="7"/>
  <c r="D34" i="7"/>
  <c r="D35" i="7"/>
  <c r="D8" i="7"/>
  <c r="D47" i="7" l="1"/>
  <c r="D133" i="7"/>
  <c r="L133" i="7"/>
  <c r="L47" i="7"/>
  <c r="D241" i="7"/>
  <c r="H85" i="7"/>
  <c r="I85" i="7" s="1"/>
  <c r="P91" i="7"/>
  <c r="Q91" i="7" s="1"/>
  <c r="P187" i="7"/>
  <c r="Q187" i="7" s="1"/>
  <c r="E187" i="7"/>
  <c r="F187" i="7" s="1"/>
  <c r="M187" i="7"/>
  <c r="N187" i="7" s="1"/>
  <c r="H187" i="7"/>
  <c r="I187" i="7" s="1"/>
  <c r="H91" i="7"/>
  <c r="I91" i="7" s="1"/>
  <c r="M31" i="7"/>
  <c r="N31" i="7" s="1"/>
  <c r="H17" i="7"/>
  <c r="I17" i="7" s="1"/>
  <c r="E85" i="7"/>
  <c r="F85" i="7" s="1"/>
  <c r="M85" i="7"/>
  <c r="N85" i="7" s="1"/>
  <c r="P85" i="7"/>
  <c r="Q85" i="7" s="1"/>
  <c r="M91" i="7"/>
  <c r="N91" i="7" s="1"/>
  <c r="E91" i="7"/>
  <c r="F91" i="7" s="1"/>
  <c r="M17" i="7"/>
  <c r="N17" i="7" s="1"/>
  <c r="P17" i="7"/>
  <c r="Q17" i="7" s="1"/>
  <c r="E17" i="7"/>
  <c r="F17" i="7" s="1"/>
  <c r="H89" i="7"/>
  <c r="I89" i="7" s="1"/>
  <c r="H31" i="7"/>
  <c r="I31" i="7" s="1"/>
  <c r="P31" i="7"/>
  <c r="Q31" i="7" s="1"/>
  <c r="H27" i="7"/>
  <c r="I27" i="7" s="1"/>
  <c r="M123" i="7"/>
  <c r="N123" i="7" s="1"/>
  <c r="M89" i="7"/>
  <c r="N89" i="7" s="1"/>
  <c r="M42" i="7"/>
  <c r="N42" i="7" s="1"/>
  <c r="M53" i="7"/>
  <c r="N53" i="7" s="1"/>
  <c r="M88" i="7"/>
  <c r="N88" i="7" s="1"/>
  <c r="M27" i="7"/>
  <c r="N27" i="7" s="1"/>
  <c r="M11" i="7"/>
  <c r="N11" i="7" s="1"/>
  <c r="M71" i="7"/>
  <c r="N71" i="7" s="1"/>
  <c r="M54" i="7"/>
  <c r="N54" i="7" s="1"/>
  <c r="M149" i="7"/>
  <c r="N149" i="7" s="1"/>
  <c r="M109" i="7"/>
  <c r="N109" i="7" s="1"/>
  <c r="M113" i="7"/>
  <c r="N113" i="7" s="1"/>
  <c r="M51" i="7"/>
  <c r="N51" i="7" s="1"/>
  <c r="M55" i="7"/>
  <c r="N55" i="7" s="1"/>
  <c r="M136" i="7"/>
  <c r="N136" i="7" s="1"/>
  <c r="M143" i="7"/>
  <c r="N143" i="7" s="1"/>
  <c r="M69" i="7"/>
  <c r="N69" i="7" s="1"/>
  <c r="M41" i="7"/>
  <c r="N41" i="7" s="1"/>
  <c r="M52" i="7"/>
  <c r="N52" i="7" s="1"/>
  <c r="M56" i="7"/>
  <c r="N56" i="7" s="1"/>
  <c r="P88" i="7"/>
  <c r="Q88" i="7" s="1"/>
  <c r="P89" i="7"/>
  <c r="Q89" i="7" s="1"/>
  <c r="P123" i="7"/>
  <c r="Q123" i="7" s="1"/>
  <c r="H123" i="7"/>
  <c r="I123" i="7" s="1"/>
  <c r="E136" i="7"/>
  <c r="F136" i="7" s="1"/>
  <c r="E89" i="7"/>
  <c r="F89" i="7" s="1"/>
  <c r="E88" i="7"/>
  <c r="F88" i="7" s="1"/>
  <c r="H88" i="7"/>
  <c r="I88" i="7" s="1"/>
  <c r="E71" i="7"/>
  <c r="F71" i="7" s="1"/>
  <c r="E143" i="7"/>
  <c r="F143" i="7" s="1"/>
  <c r="L20" i="7"/>
  <c r="E123" i="7"/>
  <c r="F123" i="7" s="1"/>
  <c r="E69" i="7"/>
  <c r="F69" i="7" s="1"/>
  <c r="L163" i="7"/>
  <c r="D20" i="7"/>
  <c r="D10" i="7"/>
  <c r="L73" i="7"/>
  <c r="L79" i="7"/>
  <c r="L169" i="7"/>
  <c r="L59" i="7"/>
  <c r="L98" i="7"/>
  <c r="L126" i="7"/>
  <c r="L37" i="7"/>
  <c r="L158" i="7"/>
  <c r="L103" i="7"/>
  <c r="E41" i="7"/>
  <c r="F41" i="7" s="1"/>
  <c r="E42" i="7"/>
  <c r="F42" i="7" s="1"/>
  <c r="E54" i="7"/>
  <c r="F54" i="7" s="1"/>
  <c r="E113" i="7"/>
  <c r="F113" i="7" s="1"/>
  <c r="E52" i="7"/>
  <c r="F52" i="7" s="1"/>
  <c r="E56" i="7"/>
  <c r="F56" i="7" s="1"/>
  <c r="E112" i="7"/>
  <c r="F112" i="7" s="1"/>
  <c r="E27" i="7"/>
  <c r="F27" i="7" s="1"/>
  <c r="E53" i="7"/>
  <c r="F53" i="7" s="1"/>
  <c r="E149" i="7"/>
  <c r="F149" i="7" s="1"/>
  <c r="E51" i="7"/>
  <c r="F51" i="7" s="1"/>
  <c r="E55" i="7"/>
  <c r="F55" i="7" s="1"/>
  <c r="E109" i="7"/>
  <c r="F109" i="7" s="1"/>
  <c r="D169" i="7"/>
  <c r="D163" i="7"/>
  <c r="D158" i="7"/>
  <c r="D126" i="7"/>
  <c r="D103" i="7"/>
  <c r="D98" i="7"/>
  <c r="D79" i="7"/>
  <c r="D73" i="7"/>
  <c r="D59" i="7"/>
  <c r="D37" i="7"/>
  <c r="L74" i="7" l="1"/>
  <c r="L21" i="7"/>
  <c r="L36" i="7" s="1"/>
  <c r="D21" i="7"/>
  <c r="D36" i="7" s="1"/>
  <c r="L170" i="7"/>
  <c r="L60" i="7"/>
  <c r="L127" i="7"/>
  <c r="L159" i="7"/>
  <c r="D74" i="7"/>
  <c r="D170" i="7"/>
  <c r="D159" i="7"/>
  <c r="D127" i="7"/>
  <c r="D99" i="7"/>
  <c r="D60" i="7"/>
  <c r="L38" i="7" l="1"/>
  <c r="L243" i="7" s="1"/>
  <c r="L260" i="7" s="1"/>
  <c r="D38" i="7"/>
  <c r="D243" i="7" s="1"/>
  <c r="D260" i="7" s="1"/>
  <c r="G241" i="7" l="1"/>
  <c r="O241" i="7"/>
  <c r="O240" i="7"/>
  <c r="K240" i="7"/>
  <c r="M240" i="7" s="1"/>
  <c r="N240" i="7" s="1"/>
  <c r="G240" i="7"/>
  <c r="C240" i="7"/>
  <c r="E240" i="7" s="1"/>
  <c r="F240" i="7" s="1"/>
  <c r="O239" i="7"/>
  <c r="K239" i="7"/>
  <c r="M239" i="7" s="1"/>
  <c r="N239" i="7" s="1"/>
  <c r="G239" i="7"/>
  <c r="C239" i="7"/>
  <c r="E239" i="7" s="1"/>
  <c r="F239" i="7" s="1"/>
  <c r="O238" i="7"/>
  <c r="K238" i="7"/>
  <c r="M238" i="7" s="1"/>
  <c r="N238" i="7" s="1"/>
  <c r="G238" i="7"/>
  <c r="C238" i="7"/>
  <c r="E238" i="7" s="1"/>
  <c r="F238" i="7" s="1"/>
  <c r="O237" i="7"/>
  <c r="K237" i="7"/>
  <c r="M237" i="7" s="1"/>
  <c r="N237" i="7" s="1"/>
  <c r="G237" i="7"/>
  <c r="C237" i="7"/>
  <c r="E237" i="7" s="1"/>
  <c r="F237" i="7" s="1"/>
  <c r="O236" i="7"/>
  <c r="K236" i="7"/>
  <c r="M236" i="7" s="1"/>
  <c r="N236" i="7" s="1"/>
  <c r="G236" i="7"/>
  <c r="C236" i="7"/>
  <c r="E236" i="7" s="1"/>
  <c r="F236" i="7" s="1"/>
  <c r="O234" i="7"/>
  <c r="K234" i="7"/>
  <c r="M234" i="7" s="1"/>
  <c r="N234" i="7" s="1"/>
  <c r="G234" i="7"/>
  <c r="C234" i="7"/>
  <c r="E234" i="7" s="1"/>
  <c r="F234" i="7" s="1"/>
  <c r="O232" i="7"/>
  <c r="K232" i="7"/>
  <c r="M232" i="7" s="1"/>
  <c r="N232" i="7" s="1"/>
  <c r="G232" i="7"/>
  <c r="C232" i="7"/>
  <c r="E232" i="7" s="1"/>
  <c r="F232" i="7" s="1"/>
  <c r="O231" i="7"/>
  <c r="K231" i="7"/>
  <c r="M231" i="7" s="1"/>
  <c r="N231" i="7" s="1"/>
  <c r="G231" i="7"/>
  <c r="C231" i="7"/>
  <c r="E231" i="7" s="1"/>
  <c r="F231" i="7" s="1"/>
  <c r="O230" i="7"/>
  <c r="K230" i="7"/>
  <c r="M230" i="7" s="1"/>
  <c r="N230" i="7" s="1"/>
  <c r="G230" i="7"/>
  <c r="C230" i="7"/>
  <c r="E230" i="7" s="1"/>
  <c r="F230" i="7" s="1"/>
  <c r="O229" i="7"/>
  <c r="K229" i="7"/>
  <c r="M229" i="7" s="1"/>
  <c r="N229" i="7" s="1"/>
  <c r="G229" i="7"/>
  <c r="C229" i="7"/>
  <c r="E229" i="7" s="1"/>
  <c r="F229" i="7" s="1"/>
  <c r="O228" i="7"/>
  <c r="K228" i="7"/>
  <c r="M228" i="7" s="1"/>
  <c r="N228" i="7" s="1"/>
  <c r="G228" i="7"/>
  <c r="C228" i="7"/>
  <c r="E228" i="7" s="1"/>
  <c r="F228" i="7" s="1"/>
  <c r="O227" i="7"/>
  <c r="K227" i="7"/>
  <c r="M227" i="7" s="1"/>
  <c r="N227" i="7" s="1"/>
  <c r="G227" i="7"/>
  <c r="C227" i="7"/>
  <c r="E227" i="7" s="1"/>
  <c r="F227" i="7" s="1"/>
  <c r="O226" i="7"/>
  <c r="K226" i="7"/>
  <c r="M226" i="7" s="1"/>
  <c r="N226" i="7" s="1"/>
  <c r="G226" i="7"/>
  <c r="C226" i="7"/>
  <c r="E226" i="7" s="1"/>
  <c r="F226" i="7" s="1"/>
  <c r="O225" i="7"/>
  <c r="K225" i="7"/>
  <c r="M225" i="7" s="1"/>
  <c r="N225" i="7" s="1"/>
  <c r="G225" i="7"/>
  <c r="C225" i="7"/>
  <c r="E225" i="7" s="1"/>
  <c r="F225" i="7" s="1"/>
  <c r="O224" i="7"/>
  <c r="K224" i="7"/>
  <c r="M224" i="7" s="1"/>
  <c r="N224" i="7" s="1"/>
  <c r="G224" i="7"/>
  <c r="C224" i="7"/>
  <c r="E224" i="7" s="1"/>
  <c r="F224" i="7" s="1"/>
  <c r="O223" i="7"/>
  <c r="K223" i="7"/>
  <c r="M223" i="7" s="1"/>
  <c r="N223" i="7" s="1"/>
  <c r="G223" i="7"/>
  <c r="C223" i="7"/>
  <c r="E223" i="7" s="1"/>
  <c r="F223" i="7" s="1"/>
  <c r="O222" i="7"/>
  <c r="K222" i="7"/>
  <c r="M222" i="7" s="1"/>
  <c r="N222" i="7" s="1"/>
  <c r="G222" i="7"/>
  <c r="C222" i="7"/>
  <c r="E222" i="7" s="1"/>
  <c r="F222" i="7" s="1"/>
  <c r="O221" i="7"/>
  <c r="K221" i="7"/>
  <c r="M221" i="7" s="1"/>
  <c r="N221" i="7" s="1"/>
  <c r="G221" i="7"/>
  <c r="C221" i="7"/>
  <c r="E221" i="7" s="1"/>
  <c r="F221" i="7" s="1"/>
  <c r="O220" i="7"/>
  <c r="K220" i="7"/>
  <c r="M220" i="7" s="1"/>
  <c r="N220" i="7" s="1"/>
  <c r="G220" i="7"/>
  <c r="C220" i="7"/>
  <c r="E220" i="7" s="1"/>
  <c r="F220" i="7" s="1"/>
  <c r="O218" i="7"/>
  <c r="K218" i="7"/>
  <c r="M218" i="7" s="1"/>
  <c r="N218" i="7" s="1"/>
  <c r="G218" i="7"/>
  <c r="C218" i="7"/>
  <c r="E218" i="7" s="1"/>
  <c r="F218" i="7" s="1"/>
  <c r="O217" i="7"/>
  <c r="K217" i="7"/>
  <c r="M217" i="7" s="1"/>
  <c r="N217" i="7" s="1"/>
  <c r="G217" i="7"/>
  <c r="C217" i="7"/>
  <c r="E217" i="7" s="1"/>
  <c r="F217" i="7" s="1"/>
  <c r="O216" i="7"/>
  <c r="K216" i="7"/>
  <c r="M216" i="7" s="1"/>
  <c r="N216" i="7" s="1"/>
  <c r="G216" i="7"/>
  <c r="C216" i="7"/>
  <c r="E216" i="7" s="1"/>
  <c r="F216" i="7" s="1"/>
  <c r="O215" i="7"/>
  <c r="K215" i="7"/>
  <c r="M215" i="7" s="1"/>
  <c r="N215" i="7" s="1"/>
  <c r="G215" i="7"/>
  <c r="C215" i="7"/>
  <c r="E215" i="7" s="1"/>
  <c r="F215" i="7" s="1"/>
  <c r="O214" i="7"/>
  <c r="K214" i="7"/>
  <c r="M214" i="7" s="1"/>
  <c r="N214" i="7" s="1"/>
  <c r="G214" i="7"/>
  <c r="C214" i="7"/>
  <c r="E214" i="7" s="1"/>
  <c r="F214" i="7" s="1"/>
  <c r="O213" i="7"/>
  <c r="K213" i="7"/>
  <c r="M213" i="7" s="1"/>
  <c r="N213" i="7" s="1"/>
  <c r="G213" i="7"/>
  <c r="C213" i="7"/>
  <c r="E213" i="7" s="1"/>
  <c r="F213" i="7" s="1"/>
  <c r="O211" i="7"/>
  <c r="K211" i="7"/>
  <c r="M211" i="7" s="1"/>
  <c r="N211" i="7" s="1"/>
  <c r="G211" i="7"/>
  <c r="C211" i="7"/>
  <c r="E211" i="7" s="1"/>
  <c r="F211" i="7" s="1"/>
  <c r="O210" i="7"/>
  <c r="K210" i="7"/>
  <c r="M210" i="7" s="1"/>
  <c r="N210" i="7" s="1"/>
  <c r="G210" i="7"/>
  <c r="C210" i="7"/>
  <c r="E210" i="7" s="1"/>
  <c r="F210" i="7" s="1"/>
  <c r="O209" i="7"/>
  <c r="K209" i="7"/>
  <c r="M209" i="7" s="1"/>
  <c r="N209" i="7" s="1"/>
  <c r="G209" i="7"/>
  <c r="C209" i="7"/>
  <c r="E209" i="7" s="1"/>
  <c r="F209" i="7" s="1"/>
  <c r="O208" i="7"/>
  <c r="K208" i="7"/>
  <c r="M208" i="7" s="1"/>
  <c r="N208" i="7" s="1"/>
  <c r="G208" i="7"/>
  <c r="C208" i="7"/>
  <c r="E208" i="7" s="1"/>
  <c r="F208" i="7" s="1"/>
  <c r="O207" i="7"/>
  <c r="K207" i="7"/>
  <c r="M207" i="7" s="1"/>
  <c r="N207" i="7" s="1"/>
  <c r="G207" i="7"/>
  <c r="C207" i="7"/>
  <c r="E207" i="7" s="1"/>
  <c r="F207" i="7" s="1"/>
  <c r="O206" i="7"/>
  <c r="K206" i="7"/>
  <c r="M206" i="7" s="1"/>
  <c r="N206" i="7" s="1"/>
  <c r="G206" i="7"/>
  <c r="C206" i="7"/>
  <c r="E206" i="7" s="1"/>
  <c r="F206" i="7" s="1"/>
  <c r="O205" i="7"/>
  <c r="K205" i="7"/>
  <c r="M205" i="7" s="1"/>
  <c r="N205" i="7" s="1"/>
  <c r="G205" i="7"/>
  <c r="C205" i="7"/>
  <c r="E205" i="7" s="1"/>
  <c r="F205" i="7" s="1"/>
  <c r="O204" i="7"/>
  <c r="K204" i="7"/>
  <c r="M204" i="7" s="1"/>
  <c r="N204" i="7" s="1"/>
  <c r="G204" i="7"/>
  <c r="C204" i="7"/>
  <c r="E204" i="7" s="1"/>
  <c r="F204" i="7" s="1"/>
  <c r="O203" i="7"/>
  <c r="K203" i="7"/>
  <c r="M203" i="7" s="1"/>
  <c r="N203" i="7" s="1"/>
  <c r="G203" i="7"/>
  <c r="C203" i="7"/>
  <c r="E203" i="7" s="1"/>
  <c r="F203" i="7" s="1"/>
  <c r="O202" i="7"/>
  <c r="K202" i="7"/>
  <c r="M202" i="7" s="1"/>
  <c r="N202" i="7" s="1"/>
  <c r="G202" i="7"/>
  <c r="C202" i="7"/>
  <c r="E202" i="7" s="1"/>
  <c r="F202" i="7" s="1"/>
  <c r="O201" i="7"/>
  <c r="K201" i="7"/>
  <c r="M201" i="7" s="1"/>
  <c r="N201" i="7" s="1"/>
  <c r="G201" i="7"/>
  <c r="C201" i="7"/>
  <c r="E201" i="7" s="1"/>
  <c r="F201" i="7" s="1"/>
  <c r="O200" i="7"/>
  <c r="K200" i="7"/>
  <c r="M200" i="7" s="1"/>
  <c r="N200" i="7" s="1"/>
  <c r="G200" i="7"/>
  <c r="C200" i="7"/>
  <c r="E200" i="7" s="1"/>
  <c r="F200" i="7" s="1"/>
  <c r="O199" i="7"/>
  <c r="K199" i="7"/>
  <c r="M199" i="7" s="1"/>
  <c r="N199" i="7" s="1"/>
  <c r="G199" i="7"/>
  <c r="C199" i="7"/>
  <c r="E199" i="7" s="1"/>
  <c r="F199" i="7" s="1"/>
  <c r="O195" i="7"/>
  <c r="K195" i="7"/>
  <c r="M195" i="7" s="1"/>
  <c r="N195" i="7" s="1"/>
  <c r="G195" i="7"/>
  <c r="C195" i="7"/>
  <c r="E195" i="7" s="1"/>
  <c r="F195" i="7" s="1"/>
  <c r="O194" i="7"/>
  <c r="K194" i="7"/>
  <c r="M194" i="7" s="1"/>
  <c r="N194" i="7" s="1"/>
  <c r="G194" i="7"/>
  <c r="C194" i="7"/>
  <c r="E194" i="7" s="1"/>
  <c r="F194" i="7" s="1"/>
  <c r="O193" i="7"/>
  <c r="K193" i="7"/>
  <c r="M193" i="7" s="1"/>
  <c r="N193" i="7" s="1"/>
  <c r="G193" i="7"/>
  <c r="C193" i="7"/>
  <c r="E193" i="7" s="1"/>
  <c r="F193" i="7" s="1"/>
  <c r="O192" i="7"/>
  <c r="K192" i="7"/>
  <c r="M192" i="7" s="1"/>
  <c r="N192" i="7" s="1"/>
  <c r="G192" i="7"/>
  <c r="C192" i="7"/>
  <c r="E192" i="7" s="1"/>
  <c r="F192" i="7" s="1"/>
  <c r="O191" i="7"/>
  <c r="K191" i="7"/>
  <c r="M191" i="7" s="1"/>
  <c r="N191" i="7" s="1"/>
  <c r="G191" i="7"/>
  <c r="C191" i="7"/>
  <c r="E191" i="7" s="1"/>
  <c r="F191" i="7" s="1"/>
  <c r="O189" i="7"/>
  <c r="K189" i="7"/>
  <c r="M189" i="7" s="1"/>
  <c r="N189" i="7" s="1"/>
  <c r="G189" i="7"/>
  <c r="C189" i="7"/>
  <c r="E189" i="7" s="1"/>
  <c r="F189" i="7" s="1"/>
  <c r="O188" i="7"/>
  <c r="K188" i="7"/>
  <c r="M188" i="7" s="1"/>
  <c r="N188" i="7" s="1"/>
  <c r="G188" i="7"/>
  <c r="C188" i="7"/>
  <c r="E188" i="7" s="1"/>
  <c r="F188" i="7" s="1"/>
  <c r="O186" i="7"/>
  <c r="K186" i="7"/>
  <c r="G186" i="7"/>
  <c r="C186" i="7"/>
  <c r="O184" i="7"/>
  <c r="K184" i="7"/>
  <c r="M184" i="7" s="1"/>
  <c r="N184" i="7" s="1"/>
  <c r="G184" i="7"/>
  <c r="C184" i="7"/>
  <c r="E184" i="7" s="1"/>
  <c r="F184" i="7" s="1"/>
  <c r="O183" i="7"/>
  <c r="K183" i="7"/>
  <c r="M183" i="7" s="1"/>
  <c r="N183" i="7" s="1"/>
  <c r="G183" i="7"/>
  <c r="C183" i="7"/>
  <c r="E183" i="7" s="1"/>
  <c r="F183" i="7" s="1"/>
  <c r="O182" i="7"/>
  <c r="K182" i="7"/>
  <c r="M182" i="7" s="1"/>
  <c r="N182" i="7" s="1"/>
  <c r="G182" i="7"/>
  <c r="C182" i="7"/>
  <c r="E182" i="7" s="1"/>
  <c r="F182" i="7" s="1"/>
  <c r="O181" i="7"/>
  <c r="K181" i="7"/>
  <c r="M181" i="7" s="1"/>
  <c r="N181" i="7" s="1"/>
  <c r="G181" i="7"/>
  <c r="C181" i="7"/>
  <c r="E181" i="7" s="1"/>
  <c r="F181" i="7" s="1"/>
  <c r="O180" i="7"/>
  <c r="K180" i="7"/>
  <c r="M180" i="7" s="1"/>
  <c r="N180" i="7" s="1"/>
  <c r="G180" i="7"/>
  <c r="C180" i="7"/>
  <c r="E180" i="7" s="1"/>
  <c r="F180" i="7" s="1"/>
  <c r="O179" i="7"/>
  <c r="K179" i="7"/>
  <c r="M179" i="7" s="1"/>
  <c r="N179" i="7" s="1"/>
  <c r="G179" i="7"/>
  <c r="C179" i="7"/>
  <c r="E179" i="7" s="1"/>
  <c r="F179" i="7" s="1"/>
  <c r="O178" i="7"/>
  <c r="K178" i="7"/>
  <c r="M178" i="7" s="1"/>
  <c r="N178" i="7" s="1"/>
  <c r="G178" i="7"/>
  <c r="C178" i="7"/>
  <c r="E178" i="7" s="1"/>
  <c r="F178" i="7" s="1"/>
  <c r="O177" i="7"/>
  <c r="K177" i="7"/>
  <c r="M177" i="7" s="1"/>
  <c r="N177" i="7" s="1"/>
  <c r="G177" i="7"/>
  <c r="C177" i="7"/>
  <c r="E177" i="7" s="1"/>
  <c r="F177" i="7" s="1"/>
  <c r="O176" i="7"/>
  <c r="K176" i="7"/>
  <c r="M176" i="7" s="1"/>
  <c r="N176" i="7" s="1"/>
  <c r="G176" i="7"/>
  <c r="C176" i="7"/>
  <c r="E176" i="7" s="1"/>
  <c r="F176" i="7" s="1"/>
  <c r="O175" i="7"/>
  <c r="K175" i="7"/>
  <c r="M175" i="7" s="1"/>
  <c r="N175" i="7" s="1"/>
  <c r="G175" i="7"/>
  <c r="C175" i="7"/>
  <c r="E175" i="7" s="1"/>
  <c r="F175" i="7" s="1"/>
  <c r="O174" i="7"/>
  <c r="K174" i="7"/>
  <c r="M174" i="7" s="1"/>
  <c r="N174" i="7" s="1"/>
  <c r="G174" i="7"/>
  <c r="C174" i="7"/>
  <c r="E174" i="7" s="1"/>
  <c r="F174" i="7" s="1"/>
  <c r="O173" i="7"/>
  <c r="K173" i="7"/>
  <c r="M173" i="7" s="1"/>
  <c r="N173" i="7" s="1"/>
  <c r="G173" i="7"/>
  <c r="C173" i="7"/>
  <c r="E173" i="7" s="1"/>
  <c r="F173" i="7" s="1"/>
  <c r="O172" i="7"/>
  <c r="K172" i="7"/>
  <c r="M172" i="7" s="1"/>
  <c r="N172" i="7" s="1"/>
  <c r="G172" i="7"/>
  <c r="C172" i="7"/>
  <c r="E172" i="7" s="1"/>
  <c r="F172" i="7" s="1"/>
  <c r="O170" i="7"/>
  <c r="K170" i="7"/>
  <c r="O168" i="7"/>
  <c r="K168" i="7"/>
  <c r="M168" i="7" s="1"/>
  <c r="N168" i="7" s="1"/>
  <c r="G168" i="7"/>
  <c r="C168" i="7"/>
  <c r="E168" i="7" s="1"/>
  <c r="F168" i="7" s="1"/>
  <c r="O167" i="7"/>
  <c r="K167" i="7"/>
  <c r="M167" i="7" s="1"/>
  <c r="N167" i="7" s="1"/>
  <c r="G167" i="7"/>
  <c r="C167" i="7"/>
  <c r="E167" i="7" s="1"/>
  <c r="F167" i="7" s="1"/>
  <c r="O166" i="7"/>
  <c r="K166" i="7"/>
  <c r="M166" i="7" s="1"/>
  <c r="N166" i="7" s="1"/>
  <c r="G166" i="7"/>
  <c r="C166" i="7"/>
  <c r="E166" i="7" s="1"/>
  <c r="F166" i="7" s="1"/>
  <c r="O165" i="7"/>
  <c r="K165" i="7"/>
  <c r="M165" i="7" s="1"/>
  <c r="N165" i="7" s="1"/>
  <c r="G165" i="7"/>
  <c r="C165" i="7"/>
  <c r="E165" i="7" s="1"/>
  <c r="F165" i="7" s="1"/>
  <c r="O162" i="7"/>
  <c r="K162" i="7"/>
  <c r="M162" i="7" s="1"/>
  <c r="N162" i="7" s="1"/>
  <c r="G162" i="7"/>
  <c r="C162" i="7"/>
  <c r="E162" i="7" s="1"/>
  <c r="F162" i="7" s="1"/>
  <c r="O161" i="7"/>
  <c r="K161" i="7"/>
  <c r="M161" i="7" s="1"/>
  <c r="N161" i="7" s="1"/>
  <c r="G161" i="7"/>
  <c r="C161" i="7"/>
  <c r="E161" i="7" s="1"/>
  <c r="F161" i="7" s="1"/>
  <c r="O157" i="7"/>
  <c r="M157" i="7"/>
  <c r="N157" i="7" s="1"/>
  <c r="G157" i="7"/>
  <c r="E157" i="7"/>
  <c r="F157" i="7" s="1"/>
  <c r="O156" i="7"/>
  <c r="K156" i="7"/>
  <c r="M156" i="7" s="1"/>
  <c r="N156" i="7" s="1"/>
  <c r="G156" i="7"/>
  <c r="C156" i="7"/>
  <c r="E156" i="7" s="1"/>
  <c r="F156" i="7" s="1"/>
  <c r="O155" i="7"/>
  <c r="K155" i="7"/>
  <c r="M155" i="7" s="1"/>
  <c r="N155" i="7" s="1"/>
  <c r="G155" i="7"/>
  <c r="C155" i="7"/>
  <c r="E155" i="7" s="1"/>
  <c r="F155" i="7" s="1"/>
  <c r="O154" i="7"/>
  <c r="K154" i="7"/>
  <c r="M154" i="7" s="1"/>
  <c r="N154" i="7" s="1"/>
  <c r="G154" i="7"/>
  <c r="C154" i="7"/>
  <c r="E154" i="7" s="1"/>
  <c r="F154" i="7" s="1"/>
  <c r="O153" i="7"/>
  <c r="K153" i="7"/>
  <c r="M153" i="7" s="1"/>
  <c r="N153" i="7" s="1"/>
  <c r="G153" i="7"/>
  <c r="C153" i="7"/>
  <c r="E153" i="7" s="1"/>
  <c r="F153" i="7" s="1"/>
  <c r="O152" i="7"/>
  <c r="K152" i="7"/>
  <c r="M152" i="7" s="1"/>
  <c r="N152" i="7" s="1"/>
  <c r="C152" i="7"/>
  <c r="E152" i="7" s="1"/>
  <c r="F152" i="7" s="1"/>
  <c r="O151" i="7"/>
  <c r="K151" i="7"/>
  <c r="M151" i="7" s="1"/>
  <c r="N151" i="7" s="1"/>
  <c r="C151" i="7"/>
  <c r="E151" i="7" s="1"/>
  <c r="F151" i="7" s="1"/>
  <c r="O150" i="7"/>
  <c r="K150" i="7"/>
  <c r="M150" i="7" s="1"/>
  <c r="N150" i="7" s="1"/>
  <c r="C150" i="7"/>
  <c r="E150" i="7" s="1"/>
  <c r="F150" i="7" s="1"/>
  <c r="O148" i="7"/>
  <c r="K148" i="7"/>
  <c r="M148" i="7" s="1"/>
  <c r="N148" i="7" s="1"/>
  <c r="C148" i="7"/>
  <c r="E148" i="7" s="1"/>
  <c r="F148" i="7" s="1"/>
  <c r="O146" i="7"/>
  <c r="K146" i="7"/>
  <c r="M146" i="7" s="1"/>
  <c r="N146" i="7" s="1"/>
  <c r="C146" i="7"/>
  <c r="E146" i="7" s="1"/>
  <c r="F146" i="7" s="1"/>
  <c r="O145" i="7"/>
  <c r="K145" i="7"/>
  <c r="M145" i="7" s="1"/>
  <c r="N145" i="7" s="1"/>
  <c r="C145" i="7"/>
  <c r="E145" i="7" s="1"/>
  <c r="F145" i="7" s="1"/>
  <c r="O144" i="7"/>
  <c r="K144" i="7"/>
  <c r="M144" i="7" s="1"/>
  <c r="N144" i="7" s="1"/>
  <c r="C144" i="7"/>
  <c r="E144" i="7" s="1"/>
  <c r="F144" i="7" s="1"/>
  <c r="O142" i="7"/>
  <c r="K142" i="7"/>
  <c r="M142" i="7" s="1"/>
  <c r="N142" i="7" s="1"/>
  <c r="C142" i="7"/>
  <c r="E142" i="7" s="1"/>
  <c r="F142" i="7" s="1"/>
  <c r="O141" i="7"/>
  <c r="K141" i="7"/>
  <c r="M141" i="7" s="1"/>
  <c r="N141" i="7" s="1"/>
  <c r="C141" i="7"/>
  <c r="E141" i="7" s="1"/>
  <c r="F141" i="7" s="1"/>
  <c r="O140" i="7"/>
  <c r="K140" i="7"/>
  <c r="M140" i="7" s="1"/>
  <c r="N140" i="7" s="1"/>
  <c r="C140" i="7"/>
  <c r="E140" i="7" s="1"/>
  <c r="F140" i="7" s="1"/>
  <c r="O138" i="7"/>
  <c r="K138" i="7"/>
  <c r="M138" i="7" s="1"/>
  <c r="N138" i="7" s="1"/>
  <c r="C138" i="7"/>
  <c r="E138" i="7" s="1"/>
  <c r="F138" i="7" s="1"/>
  <c r="O137" i="7"/>
  <c r="K137" i="7"/>
  <c r="M137" i="7" s="1"/>
  <c r="N137" i="7" s="1"/>
  <c r="C137" i="7"/>
  <c r="E137" i="7" s="1"/>
  <c r="F137" i="7" s="1"/>
  <c r="O135" i="7"/>
  <c r="K135" i="7"/>
  <c r="M135" i="7" s="1"/>
  <c r="N135" i="7" s="1"/>
  <c r="C135" i="7"/>
  <c r="O131" i="7"/>
  <c r="K131" i="7"/>
  <c r="M131" i="7" s="1"/>
  <c r="N131" i="7" s="1"/>
  <c r="G131" i="7"/>
  <c r="C131" i="7"/>
  <c r="E131" i="7" s="1"/>
  <c r="F131" i="7" s="1"/>
  <c r="O130" i="7"/>
  <c r="K130" i="7"/>
  <c r="M130" i="7" s="1"/>
  <c r="N130" i="7" s="1"/>
  <c r="G130" i="7"/>
  <c r="C130" i="7"/>
  <c r="E130" i="7" s="1"/>
  <c r="F130" i="7" s="1"/>
  <c r="O129" i="7"/>
  <c r="K129" i="7"/>
  <c r="G129" i="7"/>
  <c r="C129" i="7"/>
  <c r="O125" i="7"/>
  <c r="K125" i="7"/>
  <c r="M125" i="7" s="1"/>
  <c r="N125" i="7" s="1"/>
  <c r="G125" i="7"/>
  <c r="C125" i="7"/>
  <c r="E125" i="7" s="1"/>
  <c r="F125" i="7" s="1"/>
  <c r="O124" i="7"/>
  <c r="K124" i="7"/>
  <c r="M124" i="7" s="1"/>
  <c r="N124" i="7" s="1"/>
  <c r="G124" i="7"/>
  <c r="C124" i="7"/>
  <c r="E124" i="7" s="1"/>
  <c r="F124" i="7" s="1"/>
  <c r="O122" i="7"/>
  <c r="K122" i="7"/>
  <c r="M122" i="7" s="1"/>
  <c r="N122" i="7" s="1"/>
  <c r="G122" i="7"/>
  <c r="C122" i="7"/>
  <c r="E122" i="7" s="1"/>
  <c r="F122" i="7" s="1"/>
  <c r="O121" i="7"/>
  <c r="K121" i="7"/>
  <c r="M121" i="7" s="1"/>
  <c r="N121" i="7" s="1"/>
  <c r="G121" i="7"/>
  <c r="C121" i="7"/>
  <c r="E121" i="7" s="1"/>
  <c r="F121" i="7" s="1"/>
  <c r="O120" i="7"/>
  <c r="K120" i="7"/>
  <c r="M120" i="7" s="1"/>
  <c r="N120" i="7" s="1"/>
  <c r="G120" i="7"/>
  <c r="C120" i="7"/>
  <c r="E120" i="7" s="1"/>
  <c r="F120" i="7" s="1"/>
  <c r="O119" i="7"/>
  <c r="K119" i="7"/>
  <c r="M119" i="7" s="1"/>
  <c r="N119" i="7" s="1"/>
  <c r="G119" i="7"/>
  <c r="C119" i="7"/>
  <c r="E119" i="7" s="1"/>
  <c r="F119" i="7" s="1"/>
  <c r="O118" i="7"/>
  <c r="K118" i="7"/>
  <c r="M118" i="7" s="1"/>
  <c r="N118" i="7" s="1"/>
  <c r="G118" i="7"/>
  <c r="C118" i="7"/>
  <c r="E118" i="7" s="1"/>
  <c r="F118" i="7" s="1"/>
  <c r="O117" i="7"/>
  <c r="K117" i="7"/>
  <c r="M117" i="7" s="1"/>
  <c r="N117" i="7" s="1"/>
  <c r="G117" i="7"/>
  <c r="C117" i="7"/>
  <c r="E117" i="7" s="1"/>
  <c r="F117" i="7" s="1"/>
  <c r="O116" i="7"/>
  <c r="K116" i="7"/>
  <c r="M116" i="7" s="1"/>
  <c r="N116" i="7" s="1"/>
  <c r="G116" i="7"/>
  <c r="C116" i="7"/>
  <c r="E116" i="7" s="1"/>
  <c r="F116" i="7" s="1"/>
  <c r="O115" i="7"/>
  <c r="K115" i="7"/>
  <c r="M115" i="7" s="1"/>
  <c r="N115" i="7" s="1"/>
  <c r="G115" i="7"/>
  <c r="C115" i="7"/>
  <c r="E115" i="7" s="1"/>
  <c r="F115" i="7" s="1"/>
  <c r="O114" i="7"/>
  <c r="K114" i="7"/>
  <c r="M114" i="7" s="1"/>
  <c r="N114" i="7" s="1"/>
  <c r="G114" i="7"/>
  <c r="C114" i="7"/>
  <c r="E114" i="7" s="1"/>
  <c r="F114" i="7" s="1"/>
  <c r="O111" i="7"/>
  <c r="K111" i="7"/>
  <c r="M111" i="7" s="1"/>
  <c r="N111" i="7" s="1"/>
  <c r="G111" i="7"/>
  <c r="C111" i="7"/>
  <c r="E111" i="7" s="1"/>
  <c r="F111" i="7" s="1"/>
  <c r="O110" i="7"/>
  <c r="K110" i="7"/>
  <c r="M110" i="7" s="1"/>
  <c r="N110" i="7" s="1"/>
  <c r="G110" i="7"/>
  <c r="C110" i="7"/>
  <c r="E110" i="7" s="1"/>
  <c r="F110" i="7" s="1"/>
  <c r="O108" i="7"/>
  <c r="K108" i="7"/>
  <c r="M108" i="7" s="1"/>
  <c r="N108" i="7" s="1"/>
  <c r="G108" i="7"/>
  <c r="C108" i="7"/>
  <c r="E108" i="7" s="1"/>
  <c r="F108" i="7" s="1"/>
  <c r="O107" i="7"/>
  <c r="K107" i="7"/>
  <c r="M107" i="7" s="1"/>
  <c r="N107" i="7" s="1"/>
  <c r="G107" i="7"/>
  <c r="C107" i="7"/>
  <c r="E107" i="7" s="1"/>
  <c r="F107" i="7" s="1"/>
  <c r="O106" i="7"/>
  <c r="K106" i="7"/>
  <c r="M106" i="7" s="1"/>
  <c r="N106" i="7" s="1"/>
  <c r="G106" i="7"/>
  <c r="C106" i="7"/>
  <c r="E106" i="7" s="1"/>
  <c r="F106" i="7" s="1"/>
  <c r="O105" i="7"/>
  <c r="K105" i="7"/>
  <c r="M105" i="7" s="1"/>
  <c r="N105" i="7" s="1"/>
  <c r="G105" i="7"/>
  <c r="C105" i="7"/>
  <c r="E105" i="7" s="1"/>
  <c r="F105" i="7" s="1"/>
  <c r="O102" i="7"/>
  <c r="K102" i="7"/>
  <c r="M102" i="7" s="1"/>
  <c r="N102" i="7" s="1"/>
  <c r="G102" i="7"/>
  <c r="C102" i="7"/>
  <c r="E102" i="7" s="1"/>
  <c r="F102" i="7" s="1"/>
  <c r="O101" i="7"/>
  <c r="K101" i="7"/>
  <c r="M101" i="7" s="1"/>
  <c r="N101" i="7" s="1"/>
  <c r="G101" i="7"/>
  <c r="C101" i="7"/>
  <c r="E101" i="7" s="1"/>
  <c r="F101" i="7" s="1"/>
  <c r="O97" i="7"/>
  <c r="K97" i="7"/>
  <c r="M97" i="7" s="1"/>
  <c r="N97" i="7" s="1"/>
  <c r="G97" i="7"/>
  <c r="C97" i="7"/>
  <c r="E97" i="7" s="1"/>
  <c r="F97" i="7" s="1"/>
  <c r="O96" i="7"/>
  <c r="K96" i="7"/>
  <c r="M96" i="7" s="1"/>
  <c r="N96" i="7" s="1"/>
  <c r="G96" i="7"/>
  <c r="C96" i="7"/>
  <c r="E96" i="7" s="1"/>
  <c r="F96" i="7" s="1"/>
  <c r="O95" i="7"/>
  <c r="K95" i="7"/>
  <c r="M95" i="7" s="1"/>
  <c r="N95" i="7" s="1"/>
  <c r="G95" i="7"/>
  <c r="C95" i="7"/>
  <c r="E95" i="7" s="1"/>
  <c r="F95" i="7" s="1"/>
  <c r="O94" i="7"/>
  <c r="K94" i="7"/>
  <c r="M94" i="7" s="1"/>
  <c r="N94" i="7" s="1"/>
  <c r="G94" i="7"/>
  <c r="C94" i="7"/>
  <c r="E94" i="7" s="1"/>
  <c r="F94" i="7" s="1"/>
  <c r="O93" i="7"/>
  <c r="K93" i="7"/>
  <c r="M93" i="7" s="1"/>
  <c r="N93" i="7" s="1"/>
  <c r="G93" i="7"/>
  <c r="C93" i="7"/>
  <c r="E93" i="7" s="1"/>
  <c r="F93" i="7" s="1"/>
  <c r="O92" i="7"/>
  <c r="K92" i="7"/>
  <c r="M92" i="7" s="1"/>
  <c r="N92" i="7" s="1"/>
  <c r="G92" i="7"/>
  <c r="C92" i="7"/>
  <c r="E92" i="7" s="1"/>
  <c r="F92" i="7" s="1"/>
  <c r="O90" i="7"/>
  <c r="K90" i="7"/>
  <c r="M90" i="7" s="1"/>
  <c r="N90" i="7" s="1"/>
  <c r="G90" i="7"/>
  <c r="C90" i="7"/>
  <c r="E90" i="7" s="1"/>
  <c r="F90" i="7" s="1"/>
  <c r="O87" i="7"/>
  <c r="K87" i="7"/>
  <c r="M87" i="7" s="1"/>
  <c r="N87" i="7" s="1"/>
  <c r="G87" i="7"/>
  <c r="C87" i="7"/>
  <c r="E87" i="7" s="1"/>
  <c r="F87" i="7" s="1"/>
  <c r="O86" i="7"/>
  <c r="K86" i="7"/>
  <c r="M86" i="7" s="1"/>
  <c r="N86" i="7" s="1"/>
  <c r="G86" i="7"/>
  <c r="C86" i="7"/>
  <c r="E86" i="7" s="1"/>
  <c r="F86" i="7" s="1"/>
  <c r="O84" i="7"/>
  <c r="K84" i="7"/>
  <c r="M84" i="7" s="1"/>
  <c r="N84" i="7" s="1"/>
  <c r="G84" i="7"/>
  <c r="C84" i="7"/>
  <c r="E84" i="7" s="1"/>
  <c r="F84" i="7" s="1"/>
  <c r="O83" i="7"/>
  <c r="K83" i="7"/>
  <c r="M83" i="7" s="1"/>
  <c r="N83" i="7" s="1"/>
  <c r="G83" i="7"/>
  <c r="C83" i="7"/>
  <c r="E83" i="7" s="1"/>
  <c r="F83" i="7" s="1"/>
  <c r="O82" i="7"/>
  <c r="K82" i="7"/>
  <c r="M82" i="7" s="1"/>
  <c r="N82" i="7" s="1"/>
  <c r="G82" i="7"/>
  <c r="C82" i="7"/>
  <c r="E82" i="7" s="1"/>
  <c r="F82" i="7" s="1"/>
  <c r="O81" i="7"/>
  <c r="K81" i="7"/>
  <c r="M81" i="7" s="1"/>
  <c r="N81" i="7" s="1"/>
  <c r="G81" i="7"/>
  <c r="C81" i="7"/>
  <c r="E81" i="7" s="1"/>
  <c r="F81" i="7" s="1"/>
  <c r="O78" i="7"/>
  <c r="K78" i="7"/>
  <c r="M78" i="7" s="1"/>
  <c r="N78" i="7" s="1"/>
  <c r="G78" i="7"/>
  <c r="C78" i="7"/>
  <c r="E78" i="7" s="1"/>
  <c r="F78" i="7" s="1"/>
  <c r="O77" i="7"/>
  <c r="K77" i="7"/>
  <c r="M77" i="7" s="1"/>
  <c r="N77" i="7" s="1"/>
  <c r="G77" i="7"/>
  <c r="C77" i="7"/>
  <c r="E77" i="7" s="1"/>
  <c r="F77" i="7" s="1"/>
  <c r="O76" i="7"/>
  <c r="K76" i="7"/>
  <c r="M76" i="7" s="1"/>
  <c r="N76" i="7" s="1"/>
  <c r="G76" i="7"/>
  <c r="C76" i="7"/>
  <c r="E76" i="7" s="1"/>
  <c r="F76" i="7" s="1"/>
  <c r="O72" i="7"/>
  <c r="K72" i="7"/>
  <c r="M72" i="7" s="1"/>
  <c r="N72" i="7" s="1"/>
  <c r="G72" i="7"/>
  <c r="C72" i="7"/>
  <c r="E72" i="7" s="1"/>
  <c r="F72" i="7" s="1"/>
  <c r="O70" i="7"/>
  <c r="K70" i="7"/>
  <c r="M70" i="7" s="1"/>
  <c r="N70" i="7" s="1"/>
  <c r="G70" i="7"/>
  <c r="C70" i="7"/>
  <c r="E70" i="7" s="1"/>
  <c r="F70" i="7" s="1"/>
  <c r="O68" i="7"/>
  <c r="K68" i="7"/>
  <c r="M68" i="7" s="1"/>
  <c r="N68" i="7" s="1"/>
  <c r="G68" i="7"/>
  <c r="C68" i="7"/>
  <c r="E68" i="7" s="1"/>
  <c r="F68" i="7" s="1"/>
  <c r="O67" i="7"/>
  <c r="K67" i="7"/>
  <c r="M67" i="7" s="1"/>
  <c r="N67" i="7" s="1"/>
  <c r="G67" i="7"/>
  <c r="C67" i="7"/>
  <c r="E67" i="7" s="1"/>
  <c r="F67" i="7" s="1"/>
  <c r="O65" i="7"/>
  <c r="K65" i="7"/>
  <c r="M65" i="7" s="1"/>
  <c r="N65" i="7" s="1"/>
  <c r="G65" i="7"/>
  <c r="C65" i="7"/>
  <c r="E65" i="7" s="1"/>
  <c r="F65" i="7" s="1"/>
  <c r="O64" i="7"/>
  <c r="K64" i="7"/>
  <c r="M64" i="7" s="1"/>
  <c r="N64" i="7" s="1"/>
  <c r="G64" i="7"/>
  <c r="C64" i="7"/>
  <c r="E64" i="7" s="1"/>
  <c r="F64" i="7" s="1"/>
  <c r="O58" i="7"/>
  <c r="K58" i="7"/>
  <c r="M58" i="7" s="1"/>
  <c r="N58" i="7" s="1"/>
  <c r="G58" i="7"/>
  <c r="C58" i="7"/>
  <c r="E58" i="7" s="1"/>
  <c r="F58" i="7" s="1"/>
  <c r="O49" i="7"/>
  <c r="K49" i="7"/>
  <c r="M49" i="7" s="1"/>
  <c r="N49" i="7" s="1"/>
  <c r="G49" i="7"/>
  <c r="C49" i="7"/>
  <c r="K43" i="7"/>
  <c r="M43" i="7" s="1"/>
  <c r="N43" i="7" s="1"/>
  <c r="O43" i="7"/>
  <c r="K45" i="7"/>
  <c r="M45" i="7" s="1"/>
  <c r="N45" i="7" s="1"/>
  <c r="O45" i="7"/>
  <c r="O40" i="7"/>
  <c r="K40" i="7"/>
  <c r="G43" i="7"/>
  <c r="G45" i="7"/>
  <c r="G40" i="7"/>
  <c r="C45" i="7"/>
  <c r="E45" i="7" s="1"/>
  <c r="F45" i="7" s="1"/>
  <c r="C43" i="7"/>
  <c r="E43" i="7" s="1"/>
  <c r="F43" i="7" s="1"/>
  <c r="C40" i="7"/>
  <c r="O25" i="7"/>
  <c r="O26" i="7"/>
  <c r="O28" i="7"/>
  <c r="O29" i="7"/>
  <c r="O30" i="7"/>
  <c r="O32" i="7"/>
  <c r="O33" i="7"/>
  <c r="O34" i="7"/>
  <c r="O35" i="7"/>
  <c r="K25" i="7"/>
  <c r="M25" i="7" s="1"/>
  <c r="N25" i="7" s="1"/>
  <c r="K26" i="7"/>
  <c r="M26" i="7" s="1"/>
  <c r="N26" i="7" s="1"/>
  <c r="K28" i="7"/>
  <c r="M28" i="7" s="1"/>
  <c r="N28" i="7" s="1"/>
  <c r="K29" i="7"/>
  <c r="M29" i="7" s="1"/>
  <c r="N29" i="7" s="1"/>
  <c r="K30" i="7"/>
  <c r="M30" i="7" s="1"/>
  <c r="N30" i="7" s="1"/>
  <c r="K32" i="7"/>
  <c r="M32" i="7" s="1"/>
  <c r="N32" i="7" s="1"/>
  <c r="K33" i="7"/>
  <c r="M33" i="7" s="1"/>
  <c r="N33" i="7" s="1"/>
  <c r="K34" i="7"/>
  <c r="M34" i="7" s="1"/>
  <c r="N34" i="7" s="1"/>
  <c r="K35" i="7"/>
  <c r="M35" i="7" s="1"/>
  <c r="N35" i="7" s="1"/>
  <c r="G24" i="7"/>
  <c r="G25" i="7"/>
  <c r="G26" i="7"/>
  <c r="G28" i="7"/>
  <c r="G29" i="7"/>
  <c r="G30" i="7"/>
  <c r="G32" i="7"/>
  <c r="G33" i="7"/>
  <c r="G34" i="7"/>
  <c r="G35" i="7"/>
  <c r="I35" i="7" s="1"/>
  <c r="C25" i="7"/>
  <c r="E25" i="7" s="1"/>
  <c r="F25" i="7" s="1"/>
  <c r="C26" i="7"/>
  <c r="E26" i="7" s="1"/>
  <c r="F26" i="7" s="1"/>
  <c r="C28" i="7"/>
  <c r="E28" i="7" s="1"/>
  <c r="F28" i="7" s="1"/>
  <c r="C29" i="7"/>
  <c r="E29" i="7" s="1"/>
  <c r="F29" i="7" s="1"/>
  <c r="C30" i="7"/>
  <c r="E30" i="7" s="1"/>
  <c r="F30" i="7" s="1"/>
  <c r="C32" i="7"/>
  <c r="E32" i="7" s="1"/>
  <c r="F32" i="7" s="1"/>
  <c r="C33" i="7"/>
  <c r="E33" i="7" s="1"/>
  <c r="F33" i="7" s="1"/>
  <c r="C34" i="7"/>
  <c r="E34" i="7" s="1"/>
  <c r="F34" i="7" s="1"/>
  <c r="C35" i="7"/>
  <c r="E135" i="7" l="1"/>
  <c r="F135" i="7" s="1"/>
  <c r="C158" i="7"/>
  <c r="M186" i="7"/>
  <c r="N186" i="7" s="1"/>
  <c r="K241" i="7"/>
  <c r="M241" i="7" s="1"/>
  <c r="N241" i="7" s="1"/>
  <c r="G133" i="7"/>
  <c r="O133" i="7"/>
  <c r="E40" i="7"/>
  <c r="F40" i="7" s="1"/>
  <c r="C47" i="7"/>
  <c r="E47" i="7" s="1"/>
  <c r="C59" i="7"/>
  <c r="E59" i="7" s="1"/>
  <c r="F59" i="7" s="1"/>
  <c r="E186" i="7"/>
  <c r="F186" i="7" s="1"/>
  <c r="C241" i="7"/>
  <c r="E241" i="7" s="1"/>
  <c r="F241" i="7" s="1"/>
  <c r="G47" i="7"/>
  <c r="E129" i="7"/>
  <c r="F129" i="7" s="1"/>
  <c r="C133" i="7"/>
  <c r="E133" i="7" s="1"/>
  <c r="M40" i="7"/>
  <c r="N40" i="7" s="1"/>
  <c r="K47" i="7"/>
  <c r="M47" i="7" s="1"/>
  <c r="M129" i="7"/>
  <c r="N129" i="7" s="1"/>
  <c r="K133" i="7"/>
  <c r="M133" i="7" s="1"/>
  <c r="O47" i="7"/>
  <c r="E49" i="7"/>
  <c r="F49" i="7" s="1"/>
  <c r="H35" i="7"/>
  <c r="E35" i="7"/>
  <c r="F35" i="7" s="1"/>
  <c r="P43" i="7"/>
  <c r="Q43" i="7" s="1"/>
  <c r="P35" i="7"/>
  <c r="Q35" i="7" s="1"/>
  <c r="H217" i="7"/>
  <c r="I217" i="7" s="1"/>
  <c r="H221" i="7"/>
  <c r="I221" i="7" s="1"/>
  <c r="H229" i="7"/>
  <c r="I229" i="7" s="1"/>
  <c r="H231" i="7"/>
  <c r="I231" i="7" s="1"/>
  <c r="H237" i="7"/>
  <c r="I237" i="7" s="1"/>
  <c r="H239" i="7"/>
  <c r="I239" i="7" s="1"/>
  <c r="P211" i="7"/>
  <c r="Q211" i="7" s="1"/>
  <c r="P213" i="7"/>
  <c r="Q213" i="7" s="1"/>
  <c r="P215" i="7"/>
  <c r="Q215" i="7" s="1"/>
  <c r="P58" i="7"/>
  <c r="Q58" i="7" s="1"/>
  <c r="P65" i="7"/>
  <c r="Q65" i="7" s="1"/>
  <c r="P68" i="7"/>
  <c r="Q68" i="7" s="1"/>
  <c r="P72" i="7"/>
  <c r="Q72" i="7" s="1"/>
  <c r="P77" i="7"/>
  <c r="Q77" i="7" s="1"/>
  <c r="P81" i="7"/>
  <c r="Q81" i="7" s="1"/>
  <c r="P83" i="7"/>
  <c r="Q83" i="7" s="1"/>
  <c r="P95" i="7"/>
  <c r="Q95" i="7" s="1"/>
  <c r="P97" i="7"/>
  <c r="Q97" i="7" s="1"/>
  <c r="P129" i="7"/>
  <c r="Q129" i="7" s="1"/>
  <c r="P131" i="7"/>
  <c r="Q131" i="7" s="1"/>
  <c r="P137" i="7"/>
  <c r="Q137" i="7" s="1"/>
  <c r="P140" i="7"/>
  <c r="Q140" i="7" s="1"/>
  <c r="P142" i="7"/>
  <c r="Q142" i="7" s="1"/>
  <c r="P145" i="7"/>
  <c r="Q145" i="7" s="1"/>
  <c r="P148" i="7"/>
  <c r="Q148" i="7" s="1"/>
  <c r="P151" i="7"/>
  <c r="Q151" i="7" s="1"/>
  <c r="P153" i="7"/>
  <c r="Q153" i="7" s="1"/>
  <c r="H177" i="7"/>
  <c r="I177" i="7" s="1"/>
  <c r="H179" i="7"/>
  <c r="I179" i="7" s="1"/>
  <c r="H181" i="7"/>
  <c r="I181" i="7" s="1"/>
  <c r="H183" i="7"/>
  <c r="I183" i="7" s="1"/>
  <c r="H192" i="7"/>
  <c r="I192" i="7" s="1"/>
  <c r="H199" i="7"/>
  <c r="I199" i="7" s="1"/>
  <c r="H206" i="7"/>
  <c r="I206" i="7" s="1"/>
  <c r="H210" i="7"/>
  <c r="I210" i="7" s="1"/>
  <c r="H214" i="7"/>
  <c r="I214" i="7" s="1"/>
  <c r="H216" i="7"/>
  <c r="I216" i="7" s="1"/>
  <c r="H224" i="7"/>
  <c r="I224" i="7" s="1"/>
  <c r="H228" i="7"/>
  <c r="I228" i="7" s="1"/>
  <c r="H232" i="7"/>
  <c r="I232" i="7" s="1"/>
  <c r="H49" i="7"/>
  <c r="I49" i="7" s="1"/>
  <c r="C73" i="7"/>
  <c r="H76" i="7"/>
  <c r="I76" i="7" s="1"/>
  <c r="H78" i="7"/>
  <c r="I78" i="7" s="1"/>
  <c r="H94" i="7"/>
  <c r="I94" i="7" s="1"/>
  <c r="H96" i="7"/>
  <c r="I96" i="7" s="1"/>
  <c r="H101" i="7"/>
  <c r="I101" i="7" s="1"/>
  <c r="H130" i="7"/>
  <c r="I130" i="7" s="1"/>
  <c r="E158" i="7"/>
  <c r="F158" i="7" s="1"/>
  <c r="H154" i="7"/>
  <c r="I154" i="7" s="1"/>
  <c r="H156" i="7"/>
  <c r="I156" i="7" s="1"/>
  <c r="C163" i="7"/>
  <c r="E163" i="7" s="1"/>
  <c r="H167" i="7"/>
  <c r="I167" i="7" s="1"/>
  <c r="P175" i="7"/>
  <c r="Q175" i="7" s="1"/>
  <c r="P183" i="7"/>
  <c r="Q183" i="7" s="1"/>
  <c r="P186" i="7"/>
  <c r="Q186" i="7" s="1"/>
  <c r="P192" i="7"/>
  <c r="Q192" i="7" s="1"/>
  <c r="P199" i="7"/>
  <c r="Q199" i="7" s="1"/>
  <c r="P216" i="7"/>
  <c r="Q216" i="7" s="1"/>
  <c r="P224" i="7"/>
  <c r="Q224" i="7" s="1"/>
  <c r="P228" i="7"/>
  <c r="Q228" i="7" s="1"/>
  <c r="O59" i="7"/>
  <c r="O73" i="7"/>
  <c r="O79" i="7"/>
  <c r="H184" i="7"/>
  <c r="I184" i="7" s="1"/>
  <c r="H207" i="7"/>
  <c r="I207" i="7" s="1"/>
  <c r="H68" i="7"/>
  <c r="I68" i="7" s="1"/>
  <c r="G98" i="7"/>
  <c r="H208" i="7"/>
  <c r="I208" i="7" s="1"/>
  <c r="P221" i="7"/>
  <c r="Q221" i="7" s="1"/>
  <c r="P223" i="7"/>
  <c r="Q223" i="7" s="1"/>
  <c r="P234" i="7"/>
  <c r="Q234" i="7" s="1"/>
  <c r="G59" i="7"/>
  <c r="G79" i="7"/>
  <c r="G103" i="7"/>
  <c r="G126" i="7"/>
  <c r="G158" i="7"/>
  <c r="G73" i="7"/>
  <c r="G74" i="7" s="1"/>
  <c r="H70" i="7"/>
  <c r="I70" i="7" s="1"/>
  <c r="K73" i="7"/>
  <c r="P76" i="7"/>
  <c r="Q76" i="7" s="1"/>
  <c r="P78" i="7"/>
  <c r="Q78" i="7" s="1"/>
  <c r="P101" i="7"/>
  <c r="Q101" i="7" s="1"/>
  <c r="P105" i="7"/>
  <c r="Q105" i="7" s="1"/>
  <c r="P107" i="7"/>
  <c r="Q107" i="7" s="1"/>
  <c r="P110" i="7"/>
  <c r="Q110" i="7" s="1"/>
  <c r="P114" i="7"/>
  <c r="Q114" i="7" s="1"/>
  <c r="P116" i="7"/>
  <c r="Q116" i="7" s="1"/>
  <c r="P118" i="7"/>
  <c r="Q118" i="7" s="1"/>
  <c r="P120" i="7"/>
  <c r="Q120" i="7" s="1"/>
  <c r="P122" i="7"/>
  <c r="Q122" i="7" s="1"/>
  <c r="P125" i="7"/>
  <c r="Q125" i="7" s="1"/>
  <c r="P135" i="7"/>
  <c r="Q135" i="7" s="1"/>
  <c r="P138" i="7"/>
  <c r="Q138" i="7" s="1"/>
  <c r="P141" i="7"/>
  <c r="Q141" i="7" s="1"/>
  <c r="P144" i="7"/>
  <c r="Q144" i="7" s="1"/>
  <c r="P146" i="7"/>
  <c r="Q146" i="7" s="1"/>
  <c r="P150" i="7"/>
  <c r="Q150" i="7" s="1"/>
  <c r="G169" i="7"/>
  <c r="H238" i="7"/>
  <c r="I238" i="7" s="1"/>
  <c r="P156" i="7"/>
  <c r="Q156" i="7" s="1"/>
  <c r="P161" i="7"/>
  <c r="Q161" i="7" s="1"/>
  <c r="K169" i="7"/>
  <c r="M169" i="7" s="1"/>
  <c r="N169" i="7" s="1"/>
  <c r="P167" i="7"/>
  <c r="Q167" i="7" s="1"/>
  <c r="H176" i="7"/>
  <c r="I176" i="7" s="1"/>
  <c r="H178" i="7"/>
  <c r="I178" i="7" s="1"/>
  <c r="H182" i="7"/>
  <c r="I182" i="7" s="1"/>
  <c r="H188" i="7"/>
  <c r="I188" i="7" s="1"/>
  <c r="H191" i="7"/>
  <c r="I191" i="7" s="1"/>
  <c r="H200" i="7"/>
  <c r="I200" i="7" s="1"/>
  <c r="H202" i="7"/>
  <c r="I202" i="7" s="1"/>
  <c r="H218" i="7"/>
  <c r="I218" i="7" s="1"/>
  <c r="H240" i="7"/>
  <c r="I240" i="7" s="1"/>
  <c r="O158" i="7"/>
  <c r="H43" i="7"/>
  <c r="I43" i="7" s="1"/>
  <c r="H58" i="7"/>
  <c r="I58" i="7" s="1"/>
  <c r="H72" i="7"/>
  <c r="I72" i="7" s="1"/>
  <c r="H77" i="7"/>
  <c r="I77" i="7" s="1"/>
  <c r="H102" i="7"/>
  <c r="I102" i="7" s="1"/>
  <c r="H129" i="7"/>
  <c r="I129" i="7" s="1"/>
  <c r="H131" i="7"/>
  <c r="I131" i="7" s="1"/>
  <c r="H137" i="7"/>
  <c r="I137" i="7" s="1"/>
  <c r="H140" i="7"/>
  <c r="I140" i="7" s="1"/>
  <c r="H142" i="7"/>
  <c r="I142" i="7" s="1"/>
  <c r="H145" i="7"/>
  <c r="I145" i="7" s="1"/>
  <c r="H148" i="7"/>
  <c r="I148" i="7" s="1"/>
  <c r="H151" i="7"/>
  <c r="I151" i="7" s="1"/>
  <c r="O163" i="7"/>
  <c r="O169" i="7"/>
  <c r="H155" i="7"/>
  <c r="I155" i="7" s="1"/>
  <c r="H157" i="7"/>
  <c r="I157" i="7" s="1"/>
  <c r="H162" i="7"/>
  <c r="I162" i="7" s="1"/>
  <c r="H168" i="7"/>
  <c r="I168" i="7" s="1"/>
  <c r="P178" i="7"/>
  <c r="Q178" i="7" s="1"/>
  <c r="P182" i="7"/>
  <c r="Q182" i="7" s="1"/>
  <c r="P188" i="7"/>
  <c r="Q188" i="7" s="1"/>
  <c r="P191" i="7"/>
  <c r="Q191" i="7" s="1"/>
  <c r="P203" i="7"/>
  <c r="Q203" i="7" s="1"/>
  <c r="H211" i="7"/>
  <c r="I211" i="7" s="1"/>
  <c r="H213" i="7"/>
  <c r="I213" i="7" s="1"/>
  <c r="P240" i="7"/>
  <c r="Q240" i="7" s="1"/>
  <c r="H45" i="7"/>
  <c r="I45" i="7" s="1"/>
  <c r="O98" i="7"/>
  <c r="O103" i="7"/>
  <c r="O126" i="7"/>
  <c r="C79" i="7"/>
  <c r="E79" i="7" s="1"/>
  <c r="H194" i="7"/>
  <c r="I194" i="7" s="1"/>
  <c r="H201" i="7"/>
  <c r="I201" i="7" s="1"/>
  <c r="P207" i="7"/>
  <c r="Q207" i="7" s="1"/>
  <c r="P209" i="7"/>
  <c r="Q209" i="7" s="1"/>
  <c r="H215" i="7"/>
  <c r="I215" i="7" s="1"/>
  <c r="H226" i="7"/>
  <c r="I226" i="7" s="1"/>
  <c r="H230" i="7"/>
  <c r="I230" i="7" s="1"/>
  <c r="P239" i="7"/>
  <c r="Q239" i="7" s="1"/>
  <c r="H204" i="7"/>
  <c r="I204" i="7" s="1"/>
  <c r="H223" i="7"/>
  <c r="I223" i="7" s="1"/>
  <c r="H236" i="7"/>
  <c r="I236" i="7" s="1"/>
  <c r="H193" i="7"/>
  <c r="I193" i="7" s="1"/>
  <c r="H195" i="7"/>
  <c r="I195" i="7" s="1"/>
  <c r="P206" i="7"/>
  <c r="Q206" i="7" s="1"/>
  <c r="P217" i="7"/>
  <c r="Q217" i="7" s="1"/>
  <c r="H225" i="7"/>
  <c r="I225" i="7" s="1"/>
  <c r="H227" i="7"/>
  <c r="I227" i="7" s="1"/>
  <c r="P232" i="7"/>
  <c r="Q232" i="7" s="1"/>
  <c r="P238" i="7"/>
  <c r="Q238" i="7" s="1"/>
  <c r="H186" i="7"/>
  <c r="I186" i="7" s="1"/>
  <c r="P193" i="7"/>
  <c r="Q193" i="7" s="1"/>
  <c r="H203" i="7"/>
  <c r="I203" i="7" s="1"/>
  <c r="H205" i="7"/>
  <c r="I205" i="7" s="1"/>
  <c r="P210" i="7"/>
  <c r="Q210" i="7" s="1"/>
  <c r="H220" i="7"/>
  <c r="I220" i="7" s="1"/>
  <c r="P225" i="7"/>
  <c r="Q225" i="7" s="1"/>
  <c r="H234" i="7"/>
  <c r="I234" i="7" s="1"/>
  <c r="H189" i="7"/>
  <c r="I189" i="7" s="1"/>
  <c r="P200" i="7"/>
  <c r="Q200" i="7" s="1"/>
  <c r="P202" i="7"/>
  <c r="Q202" i="7" s="1"/>
  <c r="H209" i="7"/>
  <c r="I209" i="7" s="1"/>
  <c r="H222" i="7"/>
  <c r="I222" i="7" s="1"/>
  <c r="P229" i="7"/>
  <c r="Q229" i="7" s="1"/>
  <c r="P231" i="7"/>
  <c r="Q231" i="7" s="1"/>
  <c r="P172" i="7"/>
  <c r="Q172" i="7" s="1"/>
  <c r="H180" i="7"/>
  <c r="I180" i="7" s="1"/>
  <c r="H173" i="7"/>
  <c r="I173" i="7" s="1"/>
  <c r="H175" i="7"/>
  <c r="I175" i="7" s="1"/>
  <c r="H172" i="7"/>
  <c r="I172" i="7" s="1"/>
  <c r="H174" i="7"/>
  <c r="I174" i="7" s="1"/>
  <c r="P179" i="7"/>
  <c r="Q179" i="7" s="1"/>
  <c r="P181" i="7"/>
  <c r="Q181" i="7" s="1"/>
  <c r="H165" i="7"/>
  <c r="I165" i="7" s="1"/>
  <c r="H166" i="7"/>
  <c r="I166" i="7" s="1"/>
  <c r="C169" i="7"/>
  <c r="E169" i="7" s="1"/>
  <c r="F169" i="7" s="1"/>
  <c r="P168" i="7"/>
  <c r="Q168" i="7" s="1"/>
  <c r="K163" i="7"/>
  <c r="M163" i="7" s="1"/>
  <c r="H161" i="7"/>
  <c r="I161" i="7" s="1"/>
  <c r="G163" i="7"/>
  <c r="H153" i="7"/>
  <c r="I153" i="7" s="1"/>
  <c r="K158" i="7"/>
  <c r="M158" i="7" s="1"/>
  <c r="N158" i="7" s="1"/>
  <c r="H135" i="7"/>
  <c r="I135" i="7" s="1"/>
  <c r="H138" i="7"/>
  <c r="I138" i="7" s="1"/>
  <c r="H141" i="7"/>
  <c r="I141" i="7" s="1"/>
  <c r="H144" i="7"/>
  <c r="I144" i="7" s="1"/>
  <c r="H146" i="7"/>
  <c r="I146" i="7" s="1"/>
  <c r="H150" i="7"/>
  <c r="I150" i="7" s="1"/>
  <c r="H152" i="7"/>
  <c r="I152" i="7" s="1"/>
  <c r="P155" i="7"/>
  <c r="Q155" i="7" s="1"/>
  <c r="P130" i="7"/>
  <c r="Q130" i="7" s="1"/>
  <c r="H105" i="7"/>
  <c r="I105" i="7" s="1"/>
  <c r="H107" i="7"/>
  <c r="I107" i="7" s="1"/>
  <c r="H110" i="7"/>
  <c r="I110" i="7" s="1"/>
  <c r="H114" i="7"/>
  <c r="I114" i="7" s="1"/>
  <c r="H116" i="7"/>
  <c r="I116" i="7" s="1"/>
  <c r="H118" i="7"/>
  <c r="I118" i="7" s="1"/>
  <c r="H120" i="7"/>
  <c r="I120" i="7" s="1"/>
  <c r="H122" i="7"/>
  <c r="I122" i="7" s="1"/>
  <c r="H125" i="7"/>
  <c r="I125" i="7" s="1"/>
  <c r="H106" i="7"/>
  <c r="I106" i="7" s="1"/>
  <c r="H108" i="7"/>
  <c r="I108" i="7" s="1"/>
  <c r="H111" i="7"/>
  <c r="I111" i="7" s="1"/>
  <c r="H115" i="7"/>
  <c r="I115" i="7" s="1"/>
  <c r="H117" i="7"/>
  <c r="I117" i="7" s="1"/>
  <c r="H119" i="7"/>
  <c r="I119" i="7" s="1"/>
  <c r="H121" i="7"/>
  <c r="I121" i="7" s="1"/>
  <c r="H124" i="7"/>
  <c r="I124" i="7" s="1"/>
  <c r="C126" i="7"/>
  <c r="E126" i="7" s="1"/>
  <c r="F126" i="7" s="1"/>
  <c r="P106" i="7"/>
  <c r="Q106" i="7" s="1"/>
  <c r="P108" i="7"/>
  <c r="Q108" i="7" s="1"/>
  <c r="P111" i="7"/>
  <c r="Q111" i="7" s="1"/>
  <c r="P115" i="7"/>
  <c r="Q115" i="7" s="1"/>
  <c r="P117" i="7"/>
  <c r="Q117" i="7" s="1"/>
  <c r="P119" i="7"/>
  <c r="Q119" i="7" s="1"/>
  <c r="P121" i="7"/>
  <c r="Q121" i="7" s="1"/>
  <c r="P124" i="7"/>
  <c r="Q124" i="7" s="1"/>
  <c r="K126" i="7"/>
  <c r="M126" i="7" s="1"/>
  <c r="N126" i="7" s="1"/>
  <c r="C103" i="7"/>
  <c r="E103" i="7" s="1"/>
  <c r="P102" i="7"/>
  <c r="Q102" i="7" s="1"/>
  <c r="K103" i="7"/>
  <c r="M103" i="7" s="1"/>
  <c r="H81" i="7"/>
  <c r="I81" i="7" s="1"/>
  <c r="H83" i="7"/>
  <c r="I83" i="7" s="1"/>
  <c r="H86" i="7"/>
  <c r="I86" i="7" s="1"/>
  <c r="H90" i="7"/>
  <c r="I90" i="7" s="1"/>
  <c r="H93" i="7"/>
  <c r="I93" i="7" s="1"/>
  <c r="H95" i="7"/>
  <c r="I95" i="7" s="1"/>
  <c r="H97" i="7"/>
  <c r="I97" i="7" s="1"/>
  <c r="C98" i="7"/>
  <c r="E98" i="7" s="1"/>
  <c r="F98" i="7" s="1"/>
  <c r="P86" i="7"/>
  <c r="Q86" i="7" s="1"/>
  <c r="P90" i="7"/>
  <c r="Q90" i="7" s="1"/>
  <c r="P93" i="7"/>
  <c r="Q93" i="7" s="1"/>
  <c r="K98" i="7"/>
  <c r="M98" i="7" s="1"/>
  <c r="N98" i="7" s="1"/>
  <c r="H82" i="7"/>
  <c r="I82" i="7" s="1"/>
  <c r="H84" i="7"/>
  <c r="I84" i="7" s="1"/>
  <c r="H87" i="7"/>
  <c r="I87" i="7" s="1"/>
  <c r="H92" i="7"/>
  <c r="I92" i="7" s="1"/>
  <c r="P82" i="7"/>
  <c r="Q82" i="7" s="1"/>
  <c r="P84" i="7"/>
  <c r="Q84" i="7" s="1"/>
  <c r="P87" i="7"/>
  <c r="Q87" i="7" s="1"/>
  <c r="P92" i="7"/>
  <c r="Q92" i="7" s="1"/>
  <c r="P94" i="7"/>
  <c r="Q94" i="7" s="1"/>
  <c r="P96" i="7"/>
  <c r="Q96" i="7" s="1"/>
  <c r="K79" i="7"/>
  <c r="M79" i="7" s="1"/>
  <c r="H64" i="7"/>
  <c r="I64" i="7" s="1"/>
  <c r="H67" i="7"/>
  <c r="I67" i="7" s="1"/>
  <c r="P64" i="7"/>
  <c r="Q64" i="7" s="1"/>
  <c r="P67" i="7"/>
  <c r="Q67" i="7" s="1"/>
  <c r="H65" i="7"/>
  <c r="I65" i="7" s="1"/>
  <c r="P70" i="7"/>
  <c r="Q70" i="7" s="1"/>
  <c r="P49" i="7"/>
  <c r="Q49" i="7" s="1"/>
  <c r="K59" i="7"/>
  <c r="M59" i="7" s="1"/>
  <c r="N59" i="7" s="1"/>
  <c r="P154" i="7"/>
  <c r="Q154" i="7" s="1"/>
  <c r="P162" i="7"/>
  <c r="Q162" i="7" s="1"/>
  <c r="P170" i="7"/>
  <c r="Q170" i="7" s="1"/>
  <c r="P176" i="7"/>
  <c r="Q176" i="7" s="1"/>
  <c r="P184" i="7"/>
  <c r="Q184" i="7" s="1"/>
  <c r="P194" i="7"/>
  <c r="Q194" i="7" s="1"/>
  <c r="P204" i="7"/>
  <c r="Q204" i="7" s="1"/>
  <c r="P218" i="7"/>
  <c r="Q218" i="7" s="1"/>
  <c r="P226" i="7"/>
  <c r="Q226" i="7" s="1"/>
  <c r="P236" i="7"/>
  <c r="Q236" i="7" s="1"/>
  <c r="P152" i="7"/>
  <c r="Q152" i="7" s="1"/>
  <c r="P220" i="7"/>
  <c r="Q220" i="7" s="1"/>
  <c r="P166" i="7"/>
  <c r="Q166" i="7" s="1"/>
  <c r="P174" i="7"/>
  <c r="Q174" i="7" s="1"/>
  <c r="P180" i="7"/>
  <c r="Q180" i="7" s="1"/>
  <c r="P189" i="7"/>
  <c r="Q189" i="7" s="1"/>
  <c r="P201" i="7"/>
  <c r="Q201" i="7" s="1"/>
  <c r="P208" i="7"/>
  <c r="Q208" i="7" s="1"/>
  <c r="P214" i="7"/>
  <c r="Q214" i="7" s="1"/>
  <c r="P222" i="7"/>
  <c r="Q222" i="7" s="1"/>
  <c r="P230" i="7"/>
  <c r="Q230" i="7" s="1"/>
  <c r="P157" i="7"/>
  <c r="Q157" i="7" s="1"/>
  <c r="P165" i="7"/>
  <c r="Q165" i="7" s="1"/>
  <c r="P173" i="7"/>
  <c r="Q173" i="7" s="1"/>
  <c r="P177" i="7"/>
  <c r="Q177" i="7" s="1"/>
  <c r="P195" i="7"/>
  <c r="Q195" i="7" s="1"/>
  <c r="P205" i="7"/>
  <c r="Q205" i="7" s="1"/>
  <c r="P227" i="7"/>
  <c r="Q227" i="7" s="1"/>
  <c r="P237" i="7"/>
  <c r="Q237" i="7" s="1"/>
  <c r="G37" i="7"/>
  <c r="P241" i="7" l="1"/>
  <c r="Q241" i="7" s="1"/>
  <c r="H241" i="7"/>
  <c r="I241" i="7" s="1"/>
  <c r="G60" i="7"/>
  <c r="K74" i="7"/>
  <c r="M73" i="7"/>
  <c r="M170" i="7"/>
  <c r="N163" i="7"/>
  <c r="N133" i="7"/>
  <c r="M159" i="7"/>
  <c r="N79" i="7"/>
  <c r="M99" i="7"/>
  <c r="N103" i="7"/>
  <c r="M127" i="7"/>
  <c r="M60" i="7"/>
  <c r="N47" i="7"/>
  <c r="F163" i="7"/>
  <c r="E170" i="7"/>
  <c r="O74" i="7"/>
  <c r="F103" i="7"/>
  <c r="E127" i="7"/>
  <c r="F47" i="7"/>
  <c r="F60" i="7" s="1"/>
  <c r="E60" i="7"/>
  <c r="E99" i="7"/>
  <c r="F79" i="7"/>
  <c r="C74" i="7"/>
  <c r="H74" i="7" s="1"/>
  <c r="I74" i="7" s="1"/>
  <c r="E73" i="7"/>
  <c r="F133" i="7"/>
  <c r="E159" i="7"/>
  <c r="G170" i="7"/>
  <c r="G99" i="7"/>
  <c r="G159" i="7"/>
  <c r="O99" i="7"/>
  <c r="H158" i="7"/>
  <c r="I158" i="7" s="1"/>
  <c r="O60" i="7"/>
  <c r="P169" i="7"/>
  <c r="Q169" i="7" s="1"/>
  <c r="P73" i="7"/>
  <c r="Q73" i="7" s="1"/>
  <c r="C170" i="7"/>
  <c r="P163" i="7"/>
  <c r="Q163" i="7" s="1"/>
  <c r="P59" i="7"/>
  <c r="Q59" i="7" s="1"/>
  <c r="O127" i="7"/>
  <c r="O159" i="7"/>
  <c r="C159" i="7"/>
  <c r="G127" i="7"/>
  <c r="P158" i="7"/>
  <c r="Q158" i="7" s="1"/>
  <c r="H169" i="7"/>
  <c r="I169" i="7" s="1"/>
  <c r="P47" i="7"/>
  <c r="Q47" i="7" s="1"/>
  <c r="H73" i="7"/>
  <c r="I73" i="7" s="1"/>
  <c r="C99" i="7"/>
  <c r="H59" i="7"/>
  <c r="I59" i="7" s="1"/>
  <c r="K127" i="7"/>
  <c r="H163" i="7"/>
  <c r="I163" i="7" s="1"/>
  <c r="P133" i="7"/>
  <c r="K159" i="7"/>
  <c r="C127" i="7"/>
  <c r="K99" i="7"/>
  <c r="K60" i="7"/>
  <c r="C60" i="7"/>
  <c r="P74" i="7" l="1"/>
  <c r="Q74" i="7" s="1"/>
  <c r="N73" i="7"/>
  <c r="M74" i="7"/>
  <c r="H99" i="7"/>
  <c r="I99" i="7" s="1"/>
  <c r="P99" i="7"/>
  <c r="Q99" i="7" s="1"/>
  <c r="H60" i="7"/>
  <c r="I60" i="7" s="1"/>
  <c r="F73" i="7"/>
  <c r="E74" i="7"/>
  <c r="H170" i="7"/>
  <c r="I170" i="7" s="1"/>
  <c r="P60" i="7"/>
  <c r="Q60" i="7" s="1"/>
  <c r="P127" i="7"/>
  <c r="Q127" i="7" s="1"/>
  <c r="H159" i="7"/>
  <c r="I159" i="7" s="1"/>
  <c r="P159" i="7"/>
  <c r="Q159" i="7" s="1"/>
  <c r="H127" i="7"/>
  <c r="I127" i="7" s="1"/>
  <c r="G9" i="7"/>
  <c r="O10" i="7"/>
  <c r="K10" i="7"/>
  <c r="M10" i="7" s="1"/>
  <c r="N10" i="7" s="1"/>
  <c r="E10" i="7"/>
  <c r="F10" i="7" s="1"/>
  <c r="C8" i="7"/>
  <c r="E8" i="7" s="1"/>
  <c r="F8" i="7" s="1"/>
  <c r="C14" i="7" l="1"/>
  <c r="E14" i="7" s="1"/>
  <c r="F14" i="7" s="1"/>
  <c r="K24" i="7"/>
  <c r="O24" i="7"/>
  <c r="C24" i="7"/>
  <c r="E24" i="7" s="1"/>
  <c r="F24" i="7" s="1"/>
  <c r="O13" i="7"/>
  <c r="O14" i="7"/>
  <c r="O15" i="7"/>
  <c r="O16" i="7"/>
  <c r="O18" i="7"/>
  <c r="O19" i="7"/>
  <c r="O20" i="7"/>
  <c r="O12" i="7"/>
  <c r="O9" i="7"/>
  <c r="O8" i="7"/>
  <c r="K13" i="7"/>
  <c r="M13" i="7" s="1"/>
  <c r="N13" i="7" s="1"/>
  <c r="K14" i="7"/>
  <c r="M14" i="7" s="1"/>
  <c r="N14" i="7" s="1"/>
  <c r="K15" i="7"/>
  <c r="M15" i="7" s="1"/>
  <c r="N15" i="7" s="1"/>
  <c r="K16" i="7"/>
  <c r="M16" i="7" s="1"/>
  <c r="N16" i="7" s="1"/>
  <c r="K18" i="7"/>
  <c r="M18" i="7" s="1"/>
  <c r="N18" i="7" s="1"/>
  <c r="K19" i="7"/>
  <c r="M19" i="7" s="1"/>
  <c r="N19" i="7" s="1"/>
  <c r="K20" i="7"/>
  <c r="K12" i="7"/>
  <c r="M12" i="7" s="1"/>
  <c r="N12" i="7" s="1"/>
  <c r="K9" i="7"/>
  <c r="M9" i="7" s="1"/>
  <c r="N9" i="7" s="1"/>
  <c r="K8" i="7"/>
  <c r="M8" i="7" s="1"/>
  <c r="N8" i="7" s="1"/>
  <c r="G10" i="7"/>
  <c r="G12" i="7"/>
  <c r="G13" i="7"/>
  <c r="G14" i="7"/>
  <c r="G15" i="7"/>
  <c r="G16" i="7"/>
  <c r="G18" i="7"/>
  <c r="G19" i="7"/>
  <c r="G20" i="7"/>
  <c r="G8" i="7"/>
  <c r="H8" i="7" s="1"/>
  <c r="H98" i="7"/>
  <c r="I98" i="7" s="1"/>
  <c r="H103" i="7"/>
  <c r="I103" i="7" s="1"/>
  <c r="C9" i="7"/>
  <c r="C12" i="7"/>
  <c r="E12" i="7" s="1"/>
  <c r="F12" i="7" s="1"/>
  <c r="C13" i="7"/>
  <c r="E13" i="7" s="1"/>
  <c r="F13" i="7" s="1"/>
  <c r="C15" i="7"/>
  <c r="E15" i="7" s="1"/>
  <c r="F15" i="7" s="1"/>
  <c r="C16" i="7"/>
  <c r="E16" i="7" s="1"/>
  <c r="F16" i="7" s="1"/>
  <c r="C18" i="7"/>
  <c r="E18" i="7" s="1"/>
  <c r="F18" i="7" s="1"/>
  <c r="C19" i="7"/>
  <c r="E19" i="7" s="1"/>
  <c r="F19" i="7" s="1"/>
  <c r="C20" i="7"/>
  <c r="C2" i="7"/>
  <c r="K21" i="7" l="1"/>
  <c r="M21" i="7" s="1"/>
  <c r="M20" i="7"/>
  <c r="N20" i="7" s="1"/>
  <c r="K37" i="7"/>
  <c r="M37" i="7" s="1"/>
  <c r="N37" i="7" s="1"/>
  <c r="M24" i="7"/>
  <c r="N24" i="7" s="1"/>
  <c r="O21" i="7"/>
  <c r="O37" i="7"/>
  <c r="H2" i="7"/>
  <c r="D2" i="7"/>
  <c r="F2" i="7" s="1"/>
  <c r="E2" i="7"/>
  <c r="H9" i="7"/>
  <c r="I9" i="7" s="1"/>
  <c r="E9" i="7"/>
  <c r="F9" i="7" s="1"/>
  <c r="C21" i="7"/>
  <c r="E20" i="7"/>
  <c r="F20" i="7" s="1"/>
  <c r="G21" i="7"/>
  <c r="P9" i="7"/>
  <c r="Q9" i="7" s="1"/>
  <c r="H79" i="7"/>
  <c r="I79" i="7" s="1"/>
  <c r="P103" i="7"/>
  <c r="Q103" i="7" s="1"/>
  <c r="P28" i="7"/>
  <c r="Q28" i="7" s="1"/>
  <c r="P15" i="7"/>
  <c r="Q15" i="7" s="1"/>
  <c r="Q133" i="7"/>
  <c r="P8" i="7"/>
  <c r="Q8" i="7" s="1"/>
  <c r="P25" i="7"/>
  <c r="Q25" i="7" s="1"/>
  <c r="P13" i="7"/>
  <c r="Q13" i="7" s="1"/>
  <c r="P45" i="7"/>
  <c r="Q45" i="7" s="1"/>
  <c r="H18" i="7"/>
  <c r="I18" i="7" s="1"/>
  <c r="P32" i="7"/>
  <c r="Q32" i="7" s="1"/>
  <c r="P19" i="7"/>
  <c r="Q19" i="7" s="1"/>
  <c r="P29" i="7"/>
  <c r="Q29" i="7" s="1"/>
  <c r="P16" i="7"/>
  <c r="Q16" i="7" s="1"/>
  <c r="P24" i="7"/>
  <c r="Q24" i="7" s="1"/>
  <c r="P12" i="7"/>
  <c r="Q12" i="7" s="1"/>
  <c r="P20" i="7"/>
  <c r="Q20" i="7" s="1"/>
  <c r="P30" i="7"/>
  <c r="Q30" i="7" s="1"/>
  <c r="P18" i="7"/>
  <c r="Q18" i="7" s="1"/>
  <c r="P26" i="7"/>
  <c r="Q26" i="7" s="1"/>
  <c r="P14" i="7"/>
  <c r="Q14" i="7" s="1"/>
  <c r="P79" i="7"/>
  <c r="Q79" i="7" s="1"/>
  <c r="H24" i="7"/>
  <c r="I24" i="7" s="1"/>
  <c r="P98" i="7"/>
  <c r="Q98" i="7" s="1"/>
  <c r="P126" i="7"/>
  <c r="Q126" i="7" s="1"/>
  <c r="H133" i="7"/>
  <c r="I133" i="7" s="1"/>
  <c r="H12" i="7"/>
  <c r="I12" i="7" s="1"/>
  <c r="H26" i="7"/>
  <c r="I26" i="7" s="1"/>
  <c r="H14" i="7"/>
  <c r="I14" i="7" s="1"/>
  <c r="H126" i="7"/>
  <c r="I126" i="7" s="1"/>
  <c r="H16" i="7"/>
  <c r="I16" i="7" s="1"/>
  <c r="H15" i="7"/>
  <c r="I15" i="7" s="1"/>
  <c r="H29" i="7"/>
  <c r="I29" i="7" s="1"/>
  <c r="H28" i="7"/>
  <c r="I28" i="7" s="1"/>
  <c r="H32" i="7"/>
  <c r="I32" i="7" s="1"/>
  <c r="I8" i="7"/>
  <c r="H13" i="7"/>
  <c r="I13" i="7" s="1"/>
  <c r="H19" i="7"/>
  <c r="I19" i="7" s="1"/>
  <c r="H25" i="7"/>
  <c r="I25" i="7" s="1"/>
  <c r="H30" i="7"/>
  <c r="I30" i="7" s="1"/>
  <c r="H20" i="7"/>
  <c r="I20" i="7" s="1"/>
  <c r="H47" i="7"/>
  <c r="I47" i="7" s="1"/>
  <c r="K36" i="7" l="1"/>
  <c r="N21" i="7"/>
  <c r="M38" i="7"/>
  <c r="P21" i="7"/>
  <c r="Q21" i="7" s="1"/>
  <c r="K38" i="7"/>
  <c r="K243" i="7" s="1"/>
  <c r="O38" i="7"/>
  <c r="O243" i="7" s="1"/>
  <c r="O260" i="7" s="1"/>
  <c r="P37" i="7"/>
  <c r="Q37" i="7" s="1"/>
  <c r="O36" i="7"/>
  <c r="H21" i="7"/>
  <c r="I21" i="7" s="1"/>
  <c r="C36" i="7"/>
  <c r="E21" i="7"/>
  <c r="G38" i="7"/>
  <c r="G243" i="7" s="1"/>
  <c r="G260" i="7" s="1"/>
  <c r="G36" i="7"/>
  <c r="C37" i="7"/>
  <c r="P33" i="7"/>
  <c r="Q33" i="7" s="1"/>
  <c r="P10" i="7"/>
  <c r="P40" i="7"/>
  <c r="Q40" i="7" s="1"/>
  <c r="H10" i="7"/>
  <c r="I10" i="7" s="1"/>
  <c r="H33" i="7"/>
  <c r="I33" i="7" s="1"/>
  <c r="P243" i="7" l="1"/>
  <c r="Q243" i="7" s="1"/>
  <c r="M243" i="7"/>
  <c r="K260" i="7"/>
  <c r="P38" i="7"/>
  <c r="Q38" i="7" s="1"/>
  <c r="F21" i="7"/>
  <c r="C38" i="7"/>
  <c r="E37" i="7"/>
  <c r="F37" i="7" s="1"/>
  <c r="H37" i="7"/>
  <c r="I37" i="7" s="1"/>
  <c r="H34" i="7"/>
  <c r="I34" i="7" s="1"/>
  <c r="H38" i="7" l="1"/>
  <c r="I38" i="7" s="1"/>
  <c r="C243" i="7"/>
  <c r="P260" i="7"/>
  <c r="Q260" i="7" s="1"/>
  <c r="M260" i="7"/>
  <c r="E38" i="7"/>
  <c r="H40" i="7"/>
  <c r="I40" i="7" s="1"/>
  <c r="Q10" i="7"/>
  <c r="P34" i="7"/>
  <c r="Q34" i="7" s="1"/>
  <c r="E243" i="7" l="1"/>
  <c r="C260" i="7"/>
  <c r="H243" i="7"/>
  <c r="I243" i="7" s="1"/>
  <c r="H260" i="7" l="1"/>
  <c r="I260" i="7" s="1"/>
  <c r="E260" i="7"/>
  <c r="F260" i="7" s="1"/>
</calcChain>
</file>

<file path=xl/sharedStrings.xml><?xml version="1.0" encoding="utf-8"?>
<sst xmlns="http://schemas.openxmlformats.org/spreadsheetml/2006/main" count="1313" uniqueCount="537">
  <si>
    <t/>
  </si>
  <si>
    <t>BAR COST OF SALES</t>
  </si>
  <si>
    <t>BAR SALES Gross Profit</t>
  </si>
  <si>
    <t xml:space="preserve">    INSURANCE GREENS</t>
  </si>
  <si>
    <t xml:space="preserve">    R&amp;M VEH. - CARTS PS</t>
  </si>
  <si>
    <t xml:space="preserve">        AUDITORS REM. AUDIT ADMIN</t>
  </si>
  <si>
    <t xml:space="preserve">    ADVERTISING REC</t>
  </si>
  <si>
    <t xml:space="preserve">    GIFT VOUCHERS</t>
  </si>
  <si>
    <t xml:space="preserve">    POWER H &amp; L - GAS&amp;OIL REC</t>
  </si>
  <si>
    <t xml:space="preserve">    OPER SUPPLIES   REC</t>
  </si>
  <si>
    <t xml:space="preserve">    INSURANCE ADMIN</t>
  </si>
  <si>
    <t xml:space="preserve">        Accumulated Depreciation</t>
  </si>
  <si>
    <t xml:space="preserve">            LEASED PLANT &amp; EQUIPMENT</t>
  </si>
  <si>
    <t xml:space="preserve">    Total Tangible Assets</t>
  </si>
  <si>
    <t xml:space="preserve">        General Trade Creditors</t>
  </si>
  <si>
    <t xml:space="preserve">        KENO   CLEARING</t>
  </si>
  <si>
    <t>Non Current Liabilities</t>
  </si>
  <si>
    <t xml:space="preserve">    Other Non Current Liabilities</t>
  </si>
  <si>
    <t xml:space="preserve">    PURCH BAR FREIGHT REC</t>
  </si>
  <si>
    <t xml:space="preserve">    PURCH BAR LIQUOR REC</t>
  </si>
  <si>
    <t xml:space="preserve">    OPER SUPPLIES CATER  REC</t>
  </si>
  <si>
    <t xml:space="preserve">    SUPERANNUATION P/MACH REC</t>
  </si>
  <si>
    <t xml:space="preserve">    PAYROLL TAX P.MACH    REC</t>
  </si>
  <si>
    <t>TOTAL GREENS INCOME</t>
  </si>
  <si>
    <t xml:space="preserve">    REPAIRS &amp; MAINT PRO SHOP</t>
  </si>
  <si>
    <t xml:space="preserve">        LONG S L  CURRENT  ADMIN</t>
  </si>
  <si>
    <t xml:space="preserve">    ADMIN EXPENSES</t>
  </si>
  <si>
    <t xml:space="preserve">        INTEREST PAYABLE    ADMIN</t>
  </si>
  <si>
    <t xml:space="preserve">    PROMOTION COSTS REC</t>
  </si>
  <si>
    <t xml:space="preserve">    ADVERTISING REC NO GST</t>
  </si>
  <si>
    <t xml:space="preserve">    INSURANCE REC NO GST</t>
  </si>
  <si>
    <t>TOTAL OVERHEADS</t>
  </si>
  <si>
    <t>Profit &amp; Loss Year on Year</t>
  </si>
  <si>
    <t xml:space="preserve">    Receivables</t>
  </si>
  <si>
    <t xml:space="preserve">    Payables</t>
  </si>
  <si>
    <t xml:space="preserve">        WAGES CLEARING A/C</t>
  </si>
  <si>
    <t xml:space="preserve">        JACKPOTS   CLEARING</t>
  </si>
  <si>
    <t xml:space="preserve">        Functions Clearing</t>
  </si>
  <si>
    <t xml:space="preserve">        ASSET REVALUE RESERVE</t>
  </si>
  <si>
    <t xml:space="preserve">    PURCH BAR OTH GST REC</t>
  </si>
  <si>
    <t xml:space="preserve">    OPER SUPPLIES BAR  REC</t>
  </si>
  <si>
    <t xml:space="preserve">    REPAIRS &amp; MAINT CATER C-C</t>
  </si>
  <si>
    <t>TOTAL RESTAURANT COST OF SALES</t>
  </si>
  <si>
    <t>TOTAL TAB &amp; KENO INCOME</t>
  </si>
  <si>
    <t xml:space="preserve">    WORKERS COMP      TAB REC</t>
  </si>
  <si>
    <t xml:space="preserve">    SUPERANNUATION    TAB REC</t>
  </si>
  <si>
    <t xml:space="preserve">    COURSE &amp; GREENS MN GREENS</t>
  </si>
  <si>
    <t xml:space="preserve">    SUPERANNUATION     GREENS</t>
  </si>
  <si>
    <t xml:space="preserve">    SALES D.ROOM FUNCTION REC</t>
  </si>
  <si>
    <t xml:space="preserve">    SUNDRY INCOME</t>
  </si>
  <si>
    <t xml:space="preserve">    SUNDRY INCOME No GST</t>
  </si>
  <si>
    <t xml:space="preserve">    GOVERNMENT SUBSIDY</t>
  </si>
  <si>
    <t xml:space="preserve">    TOTAL STAFF EXPENSES</t>
  </si>
  <si>
    <t xml:space="preserve">        ACCOUNTING FEES     ADMIN</t>
  </si>
  <si>
    <t xml:space="preserve">    PAYROLL TAX           REC</t>
  </si>
  <si>
    <t xml:space="preserve">    MEM. AMEN FOOD &amp; BEV. REC</t>
  </si>
  <si>
    <t xml:space="preserve">    WATER &amp; SEWERAGE   REC</t>
  </si>
  <si>
    <t xml:space="preserve">    RATES   REC</t>
  </si>
  <si>
    <t>YTD
Variance Amount</t>
  </si>
  <si>
    <t xml:space="preserve">        KENO NAB</t>
  </si>
  <si>
    <t xml:space="preserve">        TAB NAB</t>
  </si>
  <si>
    <t xml:space="preserve">    Total Other Current Assets</t>
  </si>
  <si>
    <t xml:space="preserve">        LEGAL FEES CLEARING</t>
  </si>
  <si>
    <t xml:space="preserve">        SHORT TERM  HP     LIAB.</t>
  </si>
  <si>
    <t xml:space="preserve">        FURNITURE LOAN S/T</t>
  </si>
  <si>
    <t xml:space="preserve">        Keno Cash Clearing</t>
  </si>
  <si>
    <t xml:space="preserve">        LONG TERM HP       LIAB.</t>
  </si>
  <si>
    <t xml:space="preserve">    Share Capital</t>
  </si>
  <si>
    <t>Balance Sheet (Projected)</t>
  </si>
  <si>
    <t xml:space="preserve">        Bruce Mastercard</t>
  </si>
  <si>
    <t xml:space="preserve">    SALES BAR   REC</t>
  </si>
  <si>
    <t xml:space="preserve">    KENO COMMISSION</t>
  </si>
  <si>
    <t xml:space="preserve">    REPAIRS &amp; MAINT KENO REC</t>
  </si>
  <si>
    <t xml:space="preserve">    INSURANCE P. MACH C-C</t>
  </si>
  <si>
    <t>GREENS EXPENSES</t>
  </si>
  <si>
    <t xml:space="preserve">    RATES   GREENS</t>
  </si>
  <si>
    <t xml:space="preserve">    VEH. &amp; EQUIP. EXE  GREENS</t>
  </si>
  <si>
    <t xml:space="preserve">    AFFILL FEES EDEN GREEN</t>
  </si>
  <si>
    <t xml:space="preserve">    STAFF EXPENSES GREENS</t>
  </si>
  <si>
    <t>TOTAL RAFFLE &amp; BINGO INCOME</t>
  </si>
  <si>
    <t>RAFFLE AND BINGO EXPENSE</t>
  </si>
  <si>
    <t>RAFFLE &amp; BINGO INCOME Gross Profit</t>
  </si>
  <si>
    <t xml:space="preserve">    CART HIRE SHOP</t>
  </si>
  <si>
    <t xml:space="preserve">    REVENUE Sundry Other  REC</t>
  </si>
  <si>
    <t>OVERHEADS</t>
  </si>
  <si>
    <t xml:space="preserve">        SUBSCRIPTIONS - GEN ADMIN</t>
  </si>
  <si>
    <t xml:space="preserve">        MOTOR VEHICLE EXP ADMIN</t>
  </si>
  <si>
    <t xml:space="preserve">    OPER SUPP PRO SHOP</t>
  </si>
  <si>
    <t xml:space="preserve">        MEMBERSHIP IN ADVANCE</t>
  </si>
  <si>
    <t xml:space="preserve">        SUNDRY DRS. &amp; PREPAYMENTS</t>
  </si>
  <si>
    <t xml:space="preserve">        COURSE CONSTRUCTION</t>
  </si>
  <si>
    <t xml:space="preserve">        LEASED PLANT &amp; EQUIPMENT</t>
  </si>
  <si>
    <t xml:space="preserve">        DEP. PROV - LEASEHOLD IMP</t>
  </si>
  <si>
    <t xml:space="preserve">        PROV.FOR PAYROLL&amp;EMPL TAX</t>
  </si>
  <si>
    <t xml:space="preserve">        CREDITOR ACCRUALS</t>
  </si>
  <si>
    <t xml:space="preserve">        S/T NAB</t>
  </si>
  <si>
    <t xml:space="preserve">    Total Other Current Liabilities</t>
  </si>
  <si>
    <t xml:space="preserve">        ACCUMULATED FUNDS</t>
  </si>
  <si>
    <t>Total Capital and Reserves</t>
  </si>
  <si>
    <t xml:space="preserve">    BAR STOCK MOVEMENT    REC</t>
  </si>
  <si>
    <t xml:space="preserve">    PURCH BAR OTH NO GST REC</t>
  </si>
  <si>
    <t xml:space="preserve">    PURCH BAR LIQ REC NO GST</t>
  </si>
  <si>
    <t xml:space="preserve">    Prior Period Adjustment</t>
  </si>
  <si>
    <t xml:space="preserve">    WATER &amp; SEWERAGE  CAT  RE</t>
  </si>
  <si>
    <t xml:space="preserve">    PAYROLL TAX KENO</t>
  </si>
  <si>
    <t xml:space="preserve">    SUPERANNUATION P.MACH C-C</t>
  </si>
  <si>
    <t xml:space="preserve">    POKER MACHINE TAX   REC</t>
  </si>
  <si>
    <t xml:space="preserve">    WORKERS COMP P.MACH   REC</t>
  </si>
  <si>
    <t xml:space="preserve">    PROF. FEES PRO-GOLF GREEN</t>
  </si>
  <si>
    <t xml:space="preserve">    DEPRECIATION BAR   REC</t>
  </si>
  <si>
    <t xml:space="preserve">    DEPRECIATION P.MACH   REC</t>
  </si>
  <si>
    <t xml:space="preserve">    WAGES RECREATION CLUB REC</t>
  </si>
  <si>
    <t xml:space="preserve">    LICENSE FEES REC</t>
  </si>
  <si>
    <t xml:space="preserve">    TRAVEL &amp; ENTERTAIN    REC</t>
  </si>
  <si>
    <t xml:space="preserve">    Other Current Assets</t>
  </si>
  <si>
    <t xml:space="preserve">        SUSPENSE</t>
  </si>
  <si>
    <t xml:space="preserve">        Ladies &amp; Mens Golf GST</t>
  </si>
  <si>
    <t xml:space="preserve">        DEVELOPMENT PAYMENTS CLEA</t>
  </si>
  <si>
    <t xml:space="preserve">        AUDIT FEE FINANCE</t>
  </si>
  <si>
    <t xml:space="preserve">        Bunker Rake Non Current</t>
  </si>
  <si>
    <t xml:space="preserve">    Total Share Capital</t>
  </si>
  <si>
    <t xml:space="preserve">        SUPERANNUATION   CLEARING</t>
  </si>
  <si>
    <t xml:space="preserve">    REBATES FOSTERS/CCAA REC</t>
  </si>
  <si>
    <t xml:space="preserve">    DEPRECIATION TAB REC</t>
  </si>
  <si>
    <t xml:space="preserve">    PAYROLL TAX       TAB REC</t>
  </si>
  <si>
    <t xml:space="preserve">    WAGES POKER MACHINES  REC</t>
  </si>
  <si>
    <t xml:space="preserve">    EXP. BINGO GST REC</t>
  </si>
  <si>
    <t xml:space="preserve">    EXP. BINGO NO GST REC</t>
  </si>
  <si>
    <t xml:space="preserve">    TOTAL DIRECTORS EXPENSE</t>
  </si>
  <si>
    <t xml:space="preserve">        SUPERANNUATION        REC</t>
  </si>
  <si>
    <t xml:space="preserve">    TELEPHONE (PUBLIC) REC</t>
  </si>
  <si>
    <t xml:space="preserve">    DONATIONS CASH ADMIN no G</t>
  </si>
  <si>
    <t xml:space="preserve">    Bank Accounts</t>
  </si>
  <si>
    <t xml:space="preserve">    Total Receivables</t>
  </si>
  <si>
    <t xml:space="preserve">    Tangible Assets</t>
  </si>
  <si>
    <t xml:space="preserve">        PLANT AND EQUIPMENT</t>
  </si>
  <si>
    <t xml:space="preserve">    Other Current Liabilities</t>
  </si>
  <si>
    <t xml:space="preserve">        PROVISION FOR HOLIDAY PAY</t>
  </si>
  <si>
    <t xml:space="preserve">        PROV.FOR LONG SERV. LEAVE</t>
  </si>
  <si>
    <t xml:space="preserve">        BONUS POINTS LIABILITY</t>
  </si>
  <si>
    <t xml:space="preserve">        CART LOAN NON CURRENT</t>
  </si>
  <si>
    <t>Total Non Current Liabilities</t>
  </si>
  <si>
    <t>TOTAL LIABILITIES</t>
  </si>
  <si>
    <t xml:space="preserve">        Retained Earnings</t>
  </si>
  <si>
    <t xml:space="preserve">        PM TAX REFUND NOT ALLOC.</t>
  </si>
  <si>
    <t>TOTAL BAR SALES</t>
  </si>
  <si>
    <t xml:space="preserve">    SUPERANNUATION BAR    REC</t>
  </si>
  <si>
    <t xml:space="preserve">    DEPRECIATION CATERING REC</t>
  </si>
  <si>
    <t xml:space="preserve">    SALES POKER MACHINES  REC</t>
  </si>
  <si>
    <t xml:space="preserve">    HOLIDAY PAY P.MACH    REC</t>
  </si>
  <si>
    <t xml:space="preserve">    AFFIL FEES EDEN GREENS GS</t>
  </si>
  <si>
    <t xml:space="preserve">    EXP. FRID RAFFLE NO GST R</t>
  </si>
  <si>
    <t xml:space="preserve">        DIRECTORS EXPENSES</t>
  </si>
  <si>
    <t xml:space="preserve">        Com Bank</t>
  </si>
  <si>
    <t xml:space="preserve">        SUNDRY DEBTOR - TAB  DEP.</t>
  </si>
  <si>
    <t xml:space="preserve">        TAB  CLEARING</t>
  </si>
  <si>
    <t xml:space="preserve">        ATM   CLEARING</t>
  </si>
  <si>
    <t xml:space="preserve">        Bunker Rake Current</t>
  </si>
  <si>
    <t xml:space="preserve">        TAB Cash Clearing</t>
  </si>
  <si>
    <t xml:space="preserve">        Cash Clearing</t>
  </si>
  <si>
    <t>TOTAL EQUITY</t>
  </si>
  <si>
    <t>Profit &amp; Loss (Projected)</t>
  </si>
  <si>
    <t xml:space="preserve">    Opening Stock P&amp;L</t>
  </si>
  <si>
    <t>TOTAL BAR COST OF SALES</t>
  </si>
  <si>
    <t xml:space="preserve">    POKER MACHINE TAX   C-C</t>
  </si>
  <si>
    <t xml:space="preserve">    REPAIRS &amp; MAINT P.MACH RE</t>
  </si>
  <si>
    <t xml:space="preserve">    OPER SUPPLIES PM REC</t>
  </si>
  <si>
    <t xml:space="preserve">    OPER SUPPLIES GREENS</t>
  </si>
  <si>
    <t>TOTAL RAFFLE AND BINGO EXPENSE</t>
  </si>
  <si>
    <t xml:space="preserve">        BANK CHARGES &amp; DUTY ADMIN</t>
  </si>
  <si>
    <t xml:space="preserve">    POST PRINT &amp; STAT. REC</t>
  </si>
  <si>
    <t xml:space="preserve">    Total Bank Accounts</t>
  </si>
  <si>
    <t xml:space="preserve">        CASH SAFE</t>
  </si>
  <si>
    <t xml:space="preserve">        PREPAID EXPENSES</t>
  </si>
  <si>
    <t xml:space="preserve">            PLANT AND EQUIPMENT</t>
  </si>
  <si>
    <t>Current Liabilities</t>
  </si>
  <si>
    <t xml:space="preserve">        PROV.FOR LSL (NON-CURR.)</t>
  </si>
  <si>
    <t xml:space="preserve">        MORT. INSURANCE   PROVISI</t>
  </si>
  <si>
    <t xml:space="preserve">        GROUP TAX &amp; PPS  CLEARING</t>
  </si>
  <si>
    <t>Total Current Liabilities</t>
  </si>
  <si>
    <t xml:space="preserve">        TOYOTA LEASE FINANCE NON</t>
  </si>
  <si>
    <t>BAR SALES</t>
  </si>
  <si>
    <t xml:space="preserve">    PAYROLL TAX BAR       REC</t>
  </si>
  <si>
    <t xml:space="preserve">    OPER SUPPLIES BAR NO GST</t>
  </si>
  <si>
    <t xml:space="preserve">    PROMOS PM CASH NO GST REC</t>
  </si>
  <si>
    <t xml:space="preserve">    GOLF CART HIRE (AUGUSTA)</t>
  </si>
  <si>
    <t xml:space="preserve">    POWER H &amp; L - ELEC GREENS</t>
  </si>
  <si>
    <t>TOTAL GREENS EXPENSES</t>
  </si>
  <si>
    <t>GREENS INCOME Gross Profit</t>
  </si>
  <si>
    <t xml:space="preserve">    EXP. FRID RAFFLE GST REC</t>
  </si>
  <si>
    <t>OTHER INCOME</t>
  </si>
  <si>
    <t xml:space="preserve">    Rent. Inc. - Cater. Rec</t>
  </si>
  <si>
    <t xml:space="preserve">    TOUR INCOME</t>
  </si>
  <si>
    <t xml:space="preserve">    DIRECTORS EXPENSE</t>
  </si>
  <si>
    <t xml:space="preserve">        OPER SUPPLIES  ADMIN</t>
  </si>
  <si>
    <t xml:space="preserve">        COMPUTER CHARGES ADMIN</t>
  </si>
  <si>
    <t xml:space="preserve">        BANK FEES WITH GST  ADMIN</t>
  </si>
  <si>
    <t xml:space="preserve">    DEPRECIATION P.MACH   C-C</t>
  </si>
  <si>
    <t xml:space="preserve">    HOLIDAY PAY           REC</t>
  </si>
  <si>
    <t xml:space="preserve">    POWER H &amp; L - ELEC   REC</t>
  </si>
  <si>
    <t>YTD
Variance
%</t>
  </si>
  <si>
    <t>Balance Sheet Year on Year</t>
  </si>
  <si>
    <t xml:space="preserve">        NAB Savings</t>
  </si>
  <si>
    <t>Total Current Assets</t>
  </si>
  <si>
    <t>TOTAL ASSETS</t>
  </si>
  <si>
    <t xml:space="preserve">        Main Bank Account</t>
  </si>
  <si>
    <t xml:space="preserve">        PROV. POKER MACHINE TAX</t>
  </si>
  <si>
    <t xml:space="preserve">        INSURANCE FUNDING</t>
  </si>
  <si>
    <t xml:space="preserve">        Debtors Clearing</t>
  </si>
  <si>
    <t xml:space="preserve">    SUPERANNUATION KENO</t>
  </si>
  <si>
    <t xml:space="preserve">    WAGES POKER MACHINES  C-C</t>
  </si>
  <si>
    <t xml:space="preserve">    PROMOS P. MACH REC</t>
  </si>
  <si>
    <t xml:space="preserve">    SPORTS LEVY C-CLUB GREENS</t>
  </si>
  <si>
    <t xml:space="preserve">    MEMBERSHIP ADMIN</t>
  </si>
  <si>
    <t xml:space="preserve">    STAFF EXPENSES</t>
  </si>
  <si>
    <t xml:space="preserve">        STAFF MEALS ADMIN MGT</t>
  </si>
  <si>
    <t xml:space="preserve">    SICK PAY              REC</t>
  </si>
  <si>
    <t xml:space="preserve">    EXP. ENTER OTHER  REC</t>
  </si>
  <si>
    <t xml:space="preserve">    TOUR COSTS</t>
  </si>
  <si>
    <t xml:space="preserve">    WATER &amp; SEWERAGE REC</t>
  </si>
  <si>
    <t xml:space="preserve">    SECURITY   REC</t>
  </si>
  <si>
    <t xml:space="preserve">        Land - Golf Club</t>
  </si>
  <si>
    <t xml:space="preserve">        BUILDINGS C-C</t>
  </si>
  <si>
    <t xml:space="preserve">        Andrew Mastercard</t>
  </si>
  <si>
    <t xml:space="preserve">        GST - CONTROL ACCOUNT</t>
  </si>
  <si>
    <t xml:space="preserve">        Rounding</t>
  </si>
  <si>
    <t xml:space="preserve">    DEPRECIATION CATERING C-C</t>
  </si>
  <si>
    <t>TAB &amp; KENO INCOME</t>
  </si>
  <si>
    <t xml:space="preserve">    TAB COMMISSION   REC</t>
  </si>
  <si>
    <t xml:space="preserve">    WORKERS COMP KENO</t>
  </si>
  <si>
    <t xml:space="preserve">    OPER SUPPLIES KENO   REC</t>
  </si>
  <si>
    <t xml:space="preserve">    OPER SUPP &amp; RENT TAB  RE</t>
  </si>
  <si>
    <t xml:space="preserve">    HOLIDAY PAY       TAB REC</t>
  </si>
  <si>
    <t xml:space="preserve">    SALES POKER MACHINES  C-C</t>
  </si>
  <si>
    <t xml:space="preserve">    MONITORING FEES C-C</t>
  </si>
  <si>
    <t xml:space="preserve">    HOLIDAY PAY P.MACH    C-C</t>
  </si>
  <si>
    <t>GREENS INCOME</t>
  </si>
  <si>
    <t xml:space="preserve">    SALES GREEN FEES   GREENS</t>
  </si>
  <si>
    <t xml:space="preserve">    HOLIDAY PAY        GREENS</t>
  </si>
  <si>
    <t xml:space="preserve">        DEP. PLANT &amp; FITT   ADMIN</t>
  </si>
  <si>
    <t xml:space="preserve">    TOTAL ADMIN EXPENSES</t>
  </si>
  <si>
    <t xml:space="preserve">    DONATIONS CASH ADMIN GST</t>
  </si>
  <si>
    <t>Current Assets</t>
  </si>
  <si>
    <t xml:space="preserve">        Stock All Bars</t>
  </si>
  <si>
    <t xml:space="preserve">        EFTPOS Clearing</t>
  </si>
  <si>
    <t xml:space="preserve">        FURNITURE LOAN L/T</t>
  </si>
  <si>
    <t xml:space="preserve">    Retained Earnings</t>
  </si>
  <si>
    <t xml:space="preserve">    WAGES BAR             REC</t>
  </si>
  <si>
    <t xml:space="preserve">    INSURANCE BAR REC</t>
  </si>
  <si>
    <t xml:space="preserve">    Closing Stock P&amp;L</t>
  </si>
  <si>
    <t>TOTAL POKER MACHINE INCOME</t>
  </si>
  <si>
    <t>POKER MACHINE COSTS</t>
  </si>
  <si>
    <t xml:space="preserve">    PROMOS PM CASH NO GST C-C</t>
  </si>
  <si>
    <t xml:space="preserve">    TRAVEL ENTER. &amp; MANAGEMNT</t>
  </si>
  <si>
    <t>Total Non Current Assets</t>
  </si>
  <si>
    <t>Capital and Reserves</t>
  </si>
  <si>
    <t>Eden Sports &amp; Recreation Club</t>
  </si>
  <si>
    <t xml:space="preserve">    REPAIRS &amp; MAINT BAR REC</t>
  </si>
  <si>
    <t>TAB &amp; KENO INCOME Gross Profit</t>
  </si>
  <si>
    <t xml:space="preserve">    PROMOS P. MACH C-C</t>
  </si>
  <si>
    <t>TOTAL POKER MACHINE COSTS</t>
  </si>
  <si>
    <t xml:space="preserve">    DEP &amp; AMORT P &amp; EQU GREEN</t>
  </si>
  <si>
    <t xml:space="preserve">    SALES FRIDAY RAFFLE REC</t>
  </si>
  <si>
    <t xml:space="preserve">        STAFF EXPENSES REC</t>
  </si>
  <si>
    <t xml:space="preserve">    CASH DISCREPANCY   REC</t>
  </si>
  <si>
    <t xml:space="preserve">    MOTOR VEHICLE EXP REC</t>
  </si>
  <si>
    <t>SALES BISTRO Gross Profit</t>
  </si>
  <si>
    <t xml:space="preserve">        PETTY CASH - COUNTRY CLUB</t>
  </si>
  <si>
    <t xml:space="preserve">        Total Accumulated Depreciation</t>
  </si>
  <si>
    <t xml:space="preserve">    Total Payables</t>
  </si>
  <si>
    <t xml:space="preserve">        INTEREST   PREPAYMENT</t>
  </si>
  <si>
    <t xml:space="preserve">    Total Retained Earnings</t>
  </si>
  <si>
    <t xml:space="preserve">    HOLIDAY PAY BAR       REC</t>
  </si>
  <si>
    <t xml:space="preserve">    TAB COMMISSION   C-C</t>
  </si>
  <si>
    <t xml:space="preserve">    WAGES             TAB REC</t>
  </si>
  <si>
    <t>POKER MACHINE INCOME</t>
  </si>
  <si>
    <t>POKER MACHINE INCOME Gross Profit</t>
  </si>
  <si>
    <t>RAFFLE &amp; BINGO INCOME</t>
  </si>
  <si>
    <t xml:space="preserve">    SALES ENTERTAIN OTHER REC</t>
  </si>
  <si>
    <t xml:space="preserve">    SALES PROMO-BADGE DRAW CA</t>
  </si>
  <si>
    <t>TOTAL OTHER INCOME</t>
  </si>
  <si>
    <t xml:space="preserve">        STAFF MEALS SUPER. REC</t>
  </si>
  <si>
    <t xml:space="preserve">        POST PRINT &amp; STAT.  ADMIN</t>
  </si>
  <si>
    <t>OPERATING PROFIT</t>
  </si>
  <si>
    <t xml:space="preserve">        General Trade Debtors</t>
  </si>
  <si>
    <t>Non Current Assets</t>
  </si>
  <si>
    <t xml:space="preserve">        CART LOAN CURRENT</t>
  </si>
  <si>
    <t xml:space="preserve">        POKER MACHINE FINANCE CUR</t>
  </si>
  <si>
    <t>RESTAURANT COST OF SALES</t>
  </si>
  <si>
    <t>SALES RESTAURANT Gross Profit</t>
  </si>
  <si>
    <t>TAB &amp; KENO COSTS</t>
  </si>
  <si>
    <t xml:space="preserve">    WAGES KENO</t>
  </si>
  <si>
    <t xml:space="preserve">    REPAIRS &amp; MAINT P.MACH C-</t>
  </si>
  <si>
    <t xml:space="preserve">    COMM - GREEN FEES</t>
  </si>
  <si>
    <t xml:space="preserve">    INTEREST RECEIVED    EDEN</t>
  </si>
  <si>
    <t xml:space="preserve">    CLEANING SUPPLIES REC</t>
  </si>
  <si>
    <t xml:space="preserve">        MORTUARY INSURANCE  ADMIN</t>
  </si>
  <si>
    <t xml:space="preserve">    TELEPHONE PRO SHOP</t>
  </si>
  <si>
    <t xml:space="preserve">    EXP. ENTERTAINERS NO GST</t>
  </si>
  <si>
    <t xml:space="preserve">    FOXTEL</t>
  </si>
  <si>
    <t xml:space="preserve">    Total Other Non Current Liabilities</t>
  </si>
  <si>
    <t xml:space="preserve">    WORKERS COMP BAR      REC</t>
  </si>
  <si>
    <t xml:space="preserve">    STAFF EXP. BAR REC NO GST</t>
  </si>
  <si>
    <t xml:space="preserve">    REPAIRS &amp; MAINT CATER REC</t>
  </si>
  <si>
    <t xml:space="preserve">    HOLIDAY PAY KENO</t>
  </si>
  <si>
    <t>TOTAL TAB &amp; KENO COSTS</t>
  </si>
  <si>
    <t xml:space="preserve">    INSURANCE P. MACH REC</t>
  </si>
  <si>
    <t xml:space="preserve">    SUNDRY INCOME   GREENS</t>
  </si>
  <si>
    <t xml:space="preserve">    RENT PAYABLE    GREENS</t>
  </si>
  <si>
    <t xml:space="preserve">    SALES BINGO RECEIPTS  REC</t>
  </si>
  <si>
    <t xml:space="preserve">    Rental Inc. - Cater. C-C</t>
  </si>
  <si>
    <t xml:space="preserve">    CLEANING CONTRACT REC</t>
  </si>
  <si>
    <t xml:space="preserve">    CLEANING GARBAGE REC</t>
  </si>
  <si>
    <t xml:space="preserve">    REPAIRS &amp; MAINT   REC</t>
  </si>
  <si>
    <t xml:space="preserve">    EXP. TUE RAFFLE NO GST RE</t>
  </si>
  <si>
    <t xml:space="preserve">    PRIZES   REC</t>
  </si>
  <si>
    <t xml:space="preserve">    BUSINESS DEVELOPMENT EXPE</t>
  </si>
  <si>
    <t xml:space="preserve">        FORKLIFT FINANCE</t>
  </si>
  <si>
    <t xml:space="preserve">        L/T NAB</t>
  </si>
  <si>
    <t xml:space="preserve">        FORKLIFT FINANCE NON CURR</t>
  </si>
  <si>
    <t>NET ASSETS</t>
  </si>
  <si>
    <t>Net Finance Costs</t>
  </si>
  <si>
    <t>Net Profit after Tax</t>
  </si>
  <si>
    <t>Movement in Retained Earnings</t>
  </si>
  <si>
    <t>Current Year Retained Earnings</t>
  </si>
  <si>
    <t>Cumulative Retained Earnings</t>
  </si>
  <si>
    <t>Cash Flow (Projected)</t>
  </si>
  <si>
    <t>Cash Inflow</t>
  </si>
  <si>
    <t xml:space="preserve">    Sales</t>
  </si>
  <si>
    <t xml:space="preserve">    Non-Current Asset Sales</t>
  </si>
  <si>
    <t xml:space="preserve">    Other Assets/Liabilities</t>
  </si>
  <si>
    <t>Total Cash Inflows</t>
  </si>
  <si>
    <t>Cash Outflow</t>
  </si>
  <si>
    <t xml:space="preserve">    Costs</t>
  </si>
  <si>
    <t xml:space="preserve">    GST/VAT Paid</t>
  </si>
  <si>
    <t>Total Cash Outflows</t>
  </si>
  <si>
    <t>Net Cash Inflow/(Outflow)</t>
  </si>
  <si>
    <t>Opening Bank</t>
  </si>
  <si>
    <t>Net Cash Movement</t>
  </si>
  <si>
    <t>Closing Bank</t>
  </si>
  <si>
    <t>Funds Flow (Projected)</t>
  </si>
  <si>
    <t>Profit and Loss</t>
  </si>
  <si>
    <t xml:space="preserve">    EBIT</t>
  </si>
  <si>
    <t>Total Profit and Loss</t>
  </si>
  <si>
    <t>Working Capital Movements</t>
  </si>
  <si>
    <t xml:space="preserve">    MEMBERSHIP IN ADVANCE</t>
  </si>
  <si>
    <t xml:space="preserve">    CASH SAFE</t>
  </si>
  <si>
    <t xml:space="preserve">    Stock All Bars</t>
  </si>
  <si>
    <t xml:space="preserve">    PREPAID EXPENSES</t>
  </si>
  <si>
    <t xml:space="preserve">    SUNDRY DRS. &amp; PREPAYMENTS</t>
  </si>
  <si>
    <t xml:space="preserve">    WAGES CLEARING A/C</t>
  </si>
  <si>
    <t xml:space="preserve">    PROVISION FOR HOLIDAY PAY</t>
  </si>
  <si>
    <t xml:space="preserve">    PROV.FOR PAYROLL&amp;EMPL TAX</t>
  </si>
  <si>
    <t xml:space="preserve">    PROV.FOR LONG SERV. LEAVE</t>
  </si>
  <si>
    <t xml:space="preserve">    TAB  CLEARING</t>
  </si>
  <si>
    <t xml:space="preserve">    INTEREST   PREPAYMENT</t>
  </si>
  <si>
    <t xml:space="preserve">    PROV. POKER MACHINE TAX</t>
  </si>
  <si>
    <t xml:space="preserve">    GROUP TAX &amp; PPS  CLEARING</t>
  </si>
  <si>
    <t xml:space="preserve">    JACKPOTS   CLEARING</t>
  </si>
  <si>
    <t xml:space="preserve">    ATM   CLEARING</t>
  </si>
  <si>
    <t xml:space="preserve">    KENO   CLEARING</t>
  </si>
  <si>
    <t xml:space="preserve">    PM TAX REFUND NOT ALLOC.</t>
  </si>
  <si>
    <t xml:space="preserve">    INSURANCE FUNDING</t>
  </si>
  <si>
    <t xml:space="preserve">    Functions Clearing</t>
  </si>
  <si>
    <t xml:space="preserve">    GST - CONTROL ACCOUNT</t>
  </si>
  <si>
    <t xml:space="preserve">    CREDITOR ACCRUALS</t>
  </si>
  <si>
    <t xml:space="preserve">    BONUS POINTS LIABILITY</t>
  </si>
  <si>
    <t xml:space="preserve">    AUDIT FEE FINANCE</t>
  </si>
  <si>
    <t xml:space="preserve">    Keno Cash Clearing</t>
  </si>
  <si>
    <t xml:space="preserve">    TAB Cash Clearing</t>
  </si>
  <si>
    <t xml:space="preserve">    Cash Clearing</t>
  </si>
  <si>
    <t xml:space="preserve">    EFTPOS Clearing</t>
  </si>
  <si>
    <t xml:space="preserve">    CART LOAN NON CURRENT</t>
  </si>
  <si>
    <t xml:space="preserve">    L/T NAB</t>
  </si>
  <si>
    <t xml:space="preserve">    TOYOTA LEASE FINANCE NON</t>
  </si>
  <si>
    <t xml:space="preserve">    FORKLIFT FINANCE NON CURR</t>
  </si>
  <si>
    <t xml:space="preserve">    LONG TERM HP       LIAB.</t>
  </si>
  <si>
    <t xml:space="preserve">    Accounts Receivable</t>
  </si>
  <si>
    <t xml:space="preserve">    Accounts Payable</t>
  </si>
  <si>
    <t>Total Working Capital Movements</t>
  </si>
  <si>
    <t>Cashflow From Operations</t>
  </si>
  <si>
    <t>Investment Returns</t>
  </si>
  <si>
    <t xml:space="preserve">    Asset Sales</t>
  </si>
  <si>
    <t>Total Investment Returns</t>
  </si>
  <si>
    <t>Cashflow From Investing</t>
  </si>
  <si>
    <t>Net Cashflow Before Financing</t>
  </si>
  <si>
    <t>Cashflow From Financing</t>
  </si>
  <si>
    <t xml:space="preserve">    WAGES PS GREENS</t>
  </si>
  <si>
    <t xml:space="preserve">            COURSE CONSTRUCTION</t>
  </si>
  <si>
    <t xml:space="preserve">    Total Sales</t>
  </si>
  <si>
    <t xml:space="preserve">    Total Non-Current Asset Sales</t>
  </si>
  <si>
    <t xml:space="preserve">    Total Other Assets/Liabilities</t>
  </si>
  <si>
    <t xml:space="preserve">        General Trade Creditor</t>
  </si>
  <si>
    <t xml:space="preserve">    Total Costs</t>
  </si>
  <si>
    <t>PRO SHOP SALES</t>
  </si>
  <si>
    <t xml:space="preserve">    Sales Pro Shop Food &amp; Bev</t>
  </si>
  <si>
    <t xml:space="preserve">    Sales Comp Fees</t>
  </si>
  <si>
    <t xml:space="preserve">    Sales Clothing &amp; Goods</t>
  </si>
  <si>
    <t>TOTAL PRO SHOP SALES</t>
  </si>
  <si>
    <t>PRO SHOP COST OF SALES</t>
  </si>
  <si>
    <t xml:space="preserve">    Purchases Pro Shop Food &amp; Bev</t>
  </si>
  <si>
    <t xml:space="preserve">    Promo expenses - Pro Shop</t>
  </si>
  <si>
    <t>TOTAL PRO SHOP COST OF SALES</t>
  </si>
  <si>
    <t>PRO SHOP SALES Gross Profit</t>
  </si>
  <si>
    <t>PRO SHOP SALES Gross Profit %</t>
  </si>
  <si>
    <t xml:space="preserve">    OPER SUPPLIES CATER C-C</t>
  </si>
  <si>
    <t xml:space="preserve">    DEP. CARTS PS GREENS</t>
  </si>
  <si>
    <t xml:space="preserve">        Eden Pro Shop Account</t>
  </si>
  <si>
    <t xml:space="preserve">        STOCK PRO SHOP</t>
  </si>
  <si>
    <t xml:space="preserve">        DONATIONS   CLEARING</t>
  </si>
  <si>
    <t xml:space="preserve">        ATO Payment Plan</t>
  </si>
  <si>
    <t xml:space="preserve">    STOCK MOVEMENT PS GREENS</t>
  </si>
  <si>
    <t>Actual</t>
  </si>
  <si>
    <t>Variance</t>
  </si>
  <si>
    <t>$</t>
  </si>
  <si>
    <t>%</t>
  </si>
  <si>
    <t xml:space="preserve">YTD </t>
  </si>
  <si>
    <t>EDEN SPORTS &amp; RECREATIONAL CLUB</t>
  </si>
  <si>
    <t xml:space="preserve">    REPAIRS &amp; MAINT KENO C-C</t>
  </si>
  <si>
    <t>BAR DIRECT COSTS</t>
  </si>
  <si>
    <t>TOTAL BAR DIRECT COSTS</t>
  </si>
  <si>
    <t xml:space="preserve">    WAGES              GREENS</t>
  </si>
  <si>
    <t>BAR SALES Gross Profit %</t>
  </si>
  <si>
    <t>BAR GROSS PROFIT</t>
  </si>
  <si>
    <t>BAR NET CONTRIBUTION</t>
  </si>
  <si>
    <t>PRO SHOP NET CONTRIBUTION</t>
  </si>
  <si>
    <t>RESTAURANT NET CONTRIBUTION</t>
  </si>
  <si>
    <t>TAB &amp; KENO NET CONTRIBUTION</t>
  </si>
  <si>
    <t>POKER MACHINE NET CONTRIBUTION</t>
  </si>
  <si>
    <t>GREENS NET CONTRIBUTION</t>
  </si>
  <si>
    <t>RAFLLE &amp; BINGO NET CONTRIBUTION</t>
  </si>
  <si>
    <t xml:space="preserve"> OTHER INCOME</t>
  </si>
  <si>
    <t>BAR GM %</t>
  </si>
  <si>
    <t xml:space="preserve">    Cart Lease expenses</t>
  </si>
  <si>
    <t xml:space="preserve">    Security</t>
  </si>
  <si>
    <t xml:space="preserve">    Power</t>
  </si>
  <si>
    <t xml:space="preserve">    Data</t>
  </si>
  <si>
    <t>Profit &amp; Loss Variance</t>
  </si>
  <si>
    <t xml:space="preserve">    OPER SUPPLIES BAR C-C NO</t>
  </si>
  <si>
    <t xml:space="preserve">    Sales Equip Hire</t>
  </si>
  <si>
    <t xml:space="preserve">    Sales Golf Membership</t>
  </si>
  <si>
    <t xml:space="preserve">    Pro Shop Wages</t>
  </si>
  <si>
    <t xml:space="preserve">    Insurance</t>
  </si>
  <si>
    <t>SALES BISTRO Gross Profit %</t>
  </si>
  <si>
    <t xml:space="preserve">    OPER SUPPLIES CATER REC</t>
  </si>
  <si>
    <t>SALES RESTAURANT Gross Profit %</t>
  </si>
  <si>
    <t xml:space="preserve">    OPER SUPPLIES KENO   C-C</t>
  </si>
  <si>
    <t xml:space="preserve">    WORKERS COMP TAB C/CLUB</t>
  </si>
  <si>
    <t>TAB &amp; KENO INCOME Gross Profit %</t>
  </si>
  <si>
    <t xml:space="preserve">    WAGES P.MACH O/T PEN  C-C</t>
  </si>
  <si>
    <t>POKER MACHINE INCOME Gross Profit %</t>
  </si>
  <si>
    <t xml:space="preserve">    COURSE &amp; GREENS MN NO GST</t>
  </si>
  <si>
    <t xml:space="preserve">    VEH &amp; EQUIP. EXES GREENS</t>
  </si>
  <si>
    <t>GREENS INCOME Gross Profit %</t>
  </si>
  <si>
    <t>RAFFLE &amp; BINGO INCOME Gross Profit %</t>
  </si>
  <si>
    <t>OTHER INCOME Gross Profit</t>
  </si>
  <si>
    <t>OTHER INCOME Gross Profit %</t>
  </si>
  <si>
    <t>EBITDA</t>
  </si>
  <si>
    <t xml:space="preserve">    BUILDINGS C-C</t>
  </si>
  <si>
    <t xml:space="preserve">    PLANT AND EQUIPMENT</t>
  </si>
  <si>
    <t>Total Depreciation</t>
  </si>
  <si>
    <t>EBIT</t>
  </si>
  <si>
    <t>Profit before Income Tax</t>
  </si>
  <si>
    <t>Budget</t>
  </si>
  <si>
    <t xml:space="preserve">    Insurance Workers Comp Re</t>
  </si>
  <si>
    <t xml:space="preserve">    SALES PS GREENS</t>
  </si>
  <si>
    <t xml:space="preserve">        COMMISSION - OTHER  ADMIN</t>
  </si>
  <si>
    <t xml:space="preserve">        Member Amenity</t>
  </si>
  <si>
    <t>QTD
Variance Amount</t>
  </si>
  <si>
    <t>QTD
Variance
%</t>
  </si>
  <si>
    <t xml:space="preserve">    Purchases Clothing &amp; Goods</t>
  </si>
  <si>
    <t xml:space="preserve">    POWER H &amp; L - OIL CAT C-C</t>
  </si>
  <si>
    <t xml:space="preserve">        PROF. FEES OTH ADMIN</t>
  </si>
  <si>
    <t xml:space="preserve">        LEGAL FEES ADMIN</t>
  </si>
  <si>
    <t xml:space="preserve">    FRINGE BENEFIT TAX  ADMIN</t>
  </si>
  <si>
    <t>Other Expense</t>
  </si>
  <si>
    <t xml:space="preserve">    Other Expense</t>
  </si>
  <si>
    <t xml:space="preserve">        Depreciation</t>
  </si>
  <si>
    <t xml:space="preserve">            DEP. PLANT &amp; EQUIP    REC</t>
  </si>
  <si>
    <t xml:space="preserve">            LEASE AMORTISATION - REC</t>
  </si>
  <si>
    <t xml:space="preserve">            DEPRECIATION BUILDING REC</t>
  </si>
  <si>
    <t xml:space="preserve">            DEP. CARTS PS GREENS</t>
  </si>
  <si>
    <t xml:space="preserve">            DEPRECIATION P.MACH   C-C</t>
  </si>
  <si>
    <t xml:space="preserve">        Total Depreciation</t>
  </si>
  <si>
    <t xml:space="preserve">    Total Other Expense</t>
  </si>
  <si>
    <t>Total Other Expense</t>
  </si>
  <si>
    <t xml:space="preserve">            LEASE AMORT. PM   REC</t>
  </si>
  <si>
    <t xml:space="preserve">            DEPRECIATION P.MACH   REC</t>
  </si>
  <si>
    <t xml:space="preserve">            DEPRECIATION BAR   REC</t>
  </si>
  <si>
    <t>QTD</t>
  </si>
  <si>
    <t>QTD
Original Budget</t>
  </si>
  <si>
    <t>YTD</t>
  </si>
  <si>
    <t>YTD
Original Budget</t>
  </si>
  <si>
    <t xml:space="preserve">            LEASE AMORT. PM   C-C</t>
  </si>
  <si>
    <t xml:space="preserve">        ESRC Credit card_2816</t>
  </si>
  <si>
    <t xml:space="preserve">    DONATIONS   CLEARING</t>
  </si>
  <si>
    <t xml:space="preserve">    Ladies &amp; Mens Golf GST</t>
  </si>
  <si>
    <t xml:space="preserve">    FURNITURE LOAN S/T</t>
  </si>
  <si>
    <t xml:space="preserve">    S/T NAB</t>
  </si>
  <si>
    <t>Net Profit</t>
  </si>
  <si>
    <t xml:space="preserve">    Pro Shop Commission</t>
  </si>
  <si>
    <t xml:space="preserve">    Commission Functions</t>
  </si>
  <si>
    <t>June 2024</t>
  </si>
  <si>
    <t xml:space="preserve">    Non-Current Asset Purchases</t>
  </si>
  <si>
    <t xml:space="preserve">    Total Non-Current Asset Purchases</t>
  </si>
  <si>
    <t xml:space="preserve">    Bunker Rake Current</t>
  </si>
  <si>
    <t>Investing Activities</t>
  </si>
  <si>
    <t xml:space="preserve">    Asset Purchases</t>
  </si>
  <si>
    <t>Total Investing Activities</t>
  </si>
  <si>
    <t xml:space="preserve">  STOCK MOVEMENT PS GREENS</t>
  </si>
  <si>
    <t xml:space="preserve">    Profit on Sale of Assets</t>
  </si>
  <si>
    <t xml:space="preserve">    REP &amp; MAINT GENERAL ADMIN</t>
  </si>
  <si>
    <t xml:space="preserve">        STAFF EXPENSES ADMIN</t>
  </si>
  <si>
    <t xml:space="preserve">    GARDENS AND GROUNDS - REC</t>
  </si>
  <si>
    <t xml:space="preserve">    EXES. ENTERTAINERS OT REC</t>
  </si>
  <si>
    <t xml:space="preserve">        AFFILL FEES   CLEARING</t>
  </si>
  <si>
    <t xml:space="preserve">    SUPERANNUATION   CLEARING</t>
  </si>
  <si>
    <t xml:space="preserve">    AFFILL FEES   CLEARING</t>
  </si>
  <si>
    <t xml:space="preserve">    Debtors Clearing</t>
  </si>
  <si>
    <t>October 2024 - December 2024</t>
  </si>
  <si>
    <t>Oct 24
Actual</t>
  </si>
  <si>
    <t>Nov 24
Actual</t>
  </si>
  <si>
    <t>Dec 24
Actual</t>
  </si>
  <si>
    <t xml:space="preserve">    WATER &amp; SEWERAGE   GREENS</t>
  </si>
  <si>
    <t xml:space="preserve">    PURCH FREIGHT - PS GREENS</t>
  </si>
  <si>
    <t>December 2024 vs December 2023</t>
  </si>
  <si>
    <t>Dec 24
QTD</t>
  </si>
  <si>
    <t>Dec 23
QTD</t>
  </si>
  <si>
    <t>Dec 24
YTD</t>
  </si>
  <si>
    <t>Dec 23
YTD</t>
  </si>
  <si>
    <t xml:space="preserve">    COMP FEE EFRC</t>
  </si>
  <si>
    <t xml:space="preserve">        UNION DUES       CLEARING</t>
  </si>
  <si>
    <t xml:space="preserve">        Progressive Meter liability</t>
  </si>
  <si>
    <t xml:space="preserve">    UNION DUES       CLEARING</t>
  </si>
  <si>
    <t xml:space="preserve">    Rounding</t>
  </si>
  <si>
    <t xml:space="preserve">    ATO Payment Plan</t>
  </si>
  <si>
    <t xml:space="preserve">    Progressive Meter liability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</si>
</sst>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\ #,##0;\(#,##0\)"/>
    <numFmt numFmtId="165" formatCode="#,##0%;\(#,##0\)%"/>
    <numFmt numFmtId="166" formatCode="#,##0%;\(#,##0%\)"/>
    <numFmt numFmtId="167" formatCode="\ #,##0;[Red]\(#,##0\)"/>
    <numFmt numFmtId="168" formatCode="#,##0.00%;\(#,##0.00%\)"/>
    <numFmt numFmtId="169" formatCode="0.0%"/>
    <numFmt numFmtId="170" formatCode="0.0%;[Red]\-0.0%"/>
    <numFmt numFmtId="171" formatCode="#,##0_ ;[Red]\-#,##0\ "/>
    <numFmt numFmtId="172" formatCode="#,##0.000000000000"/>
  </numFmts>
  <fonts count="3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rgb="FF006B99"/>
      <name val="Open Sans Semibold"/>
      <family val="2"/>
    </font>
    <font>
      <b/>
      <sz val="4"/>
      <color rgb="FF000000"/>
      <name val="Open Sans Semibold"/>
      <family val="2"/>
    </font>
    <font>
      <b/>
      <sz val="10"/>
      <color rgb="FF0D3B5D"/>
      <name val="Open Sans Semibold"/>
      <family val="2"/>
    </font>
    <font>
      <sz val="10"/>
      <color rgb="FF000000"/>
      <name val="Open Sans"/>
      <family val="2"/>
    </font>
    <font>
      <b/>
      <sz val="10"/>
      <color rgb="FF000000"/>
      <name val="Open Sans Semibold"/>
      <family val="2"/>
    </font>
    <font>
      <sz val="10"/>
      <color rgb="FF7030A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Open Sans"/>
      <family val="2"/>
    </font>
    <font>
      <sz val="10"/>
      <color theme="1"/>
      <name val="Calibri"/>
      <family val="2"/>
      <scheme val="minor"/>
    </font>
    <font>
      <sz val="10"/>
      <color rgb="FF000000"/>
      <name val="Open Sans"/>
      <family val="2"/>
    </font>
    <font>
      <b/>
      <sz val="17"/>
      <color rgb="FF0D3B5D"/>
      <name val="Open Sans"/>
      <family val="2"/>
    </font>
    <font>
      <sz val="15"/>
      <color rgb="FF639FCC"/>
      <name val="Open Sans"/>
      <family val="2"/>
    </font>
    <font>
      <sz val="12"/>
      <color rgb="FF0D3B5D"/>
      <name val="Open Sans"/>
      <family val="2"/>
    </font>
    <font>
      <sz val="10"/>
      <color theme="1"/>
      <name val="Arial"/>
      <family val="2"/>
    </font>
    <font>
      <b/>
      <sz val="10"/>
      <color rgb="FF0D3B5D"/>
      <name val="Open Sans SemiBold"/>
      <family val="2"/>
    </font>
    <font>
      <sz val="10"/>
      <color rgb="FF000000"/>
      <name val="Open Sans"/>
      <family val="2"/>
    </font>
    <font>
      <b/>
      <sz val="10"/>
      <color rgb="FF000000"/>
      <name val="Open Sans SemiBold"/>
      <family val="2"/>
    </font>
    <font>
      <b/>
      <sz val="11"/>
      <color theme="1"/>
      <name val="Calibri"/>
      <family val="2"/>
      <scheme val="minor"/>
    </font>
    <font>
      <sz val="9"/>
      <color rgb="FF006B99"/>
      <name val="Microsoft Sans Serif"/>
      <family val="2"/>
    </font>
    <font>
      <sz val="4"/>
      <color rgb="FF000000"/>
      <name val="Microsoft Sans Serif"/>
      <family val="2"/>
    </font>
    <font>
      <sz val="10"/>
      <color rgb="FF0D3B5D"/>
      <name val="Microsoft Sans Serif"/>
      <family val="2"/>
    </font>
    <font>
      <sz val="10"/>
      <color rgb="FF000000"/>
      <name val="Microsoft Sans Serif"/>
      <family val="2"/>
    </font>
    <font>
      <b/>
      <sz val="17"/>
      <color rgb="FF0D3B5D"/>
      <name val="Open Sans"/>
    </font>
    <font>
      <sz val="15"/>
      <color rgb="FF639FCC"/>
      <name val="Open Sans"/>
    </font>
    <font>
      <sz val="12"/>
      <color rgb="FF0D3B5D"/>
      <name val="Open Sans"/>
    </font>
    <font>
      <sz val="10"/>
      <color theme="1"/>
      <name val="Arial"/>
    </font>
    <font>
      <b/>
      <sz val="9"/>
      <color rgb="FF006B99"/>
      <name val="Open Sans SemiBold"/>
    </font>
    <font>
      <b/>
      <sz val="4"/>
      <color rgb="FF000000"/>
      <name val="Open Sans SemiBold"/>
    </font>
    <font>
      <b/>
      <sz val="10"/>
      <color rgb="FF0D3B5D"/>
      <name val="Open Sans SemiBold"/>
    </font>
    <font>
      <sz val="10"/>
      <color rgb="FF000000"/>
      <name val="Open Sans"/>
    </font>
    <font>
      <b/>
      <sz val="10"/>
      <color rgb="FF000000"/>
      <name val="Open Sans SemiBold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E1EA"/>
        <bgColor indexed="64"/>
      </patternFill>
    </fill>
    <fill>
      <patternFill patternType="solid">
        <fgColor rgb="FFEFF5FA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rgb="FF006B99"/>
      </top>
      <bottom style="thin">
        <color rgb="FF006B99"/>
      </bottom>
      <diagonal/>
    </border>
    <border>
      <left/>
      <right/>
      <top/>
      <bottom style="medium">
        <color rgb="FF006B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68">
    <xf numFmtId="0" fontId="0" fillId="0" borderId="0" xfId="0"/>
    <xf numFmtId="0" fontId="1" fillId="0" borderId="0" xfId="0" applyFont="1"/>
    <xf numFmtId="0" fontId="2" fillId="0" borderId="0" xfId="0" applyFont="1"/>
    <xf numFmtId="49" fontId="3" fillId="2" borderId="0" xfId="0" applyNumberFormat="1" applyFont="1" applyFill="1" applyAlignment="1">
      <alignment horizontal="right" vertical="top"/>
    </xf>
    <xf numFmtId="0" fontId="4" fillId="2" borderId="0" xfId="0" applyFont="1" applyFill="1"/>
    <xf numFmtId="165" fontId="2" fillId="0" borderId="0" xfId="0" applyNumberFormat="1" applyFont="1"/>
    <xf numFmtId="0" fontId="5" fillId="2" borderId="2" xfId="0" applyFont="1" applyFill="1" applyBorder="1"/>
    <xf numFmtId="0" fontId="6" fillId="2" borderId="0" xfId="0" applyFont="1" applyFill="1"/>
    <xf numFmtId="0" fontId="7" fillId="3" borderId="1" xfId="0" applyFont="1" applyFill="1" applyBorder="1"/>
    <xf numFmtId="0" fontId="7" fillId="4" borderId="2" xfId="0" applyFont="1" applyFill="1" applyBorder="1"/>
    <xf numFmtId="17" fontId="0" fillId="0" borderId="0" xfId="0" applyNumberFormat="1"/>
    <xf numFmtId="17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/>
    <xf numFmtId="0" fontId="0" fillId="0" borderId="9" xfId="0" applyBorder="1"/>
    <xf numFmtId="0" fontId="8" fillId="0" borderId="11" xfId="0" applyFont="1" applyBorder="1" applyAlignment="1">
      <alignment shrinkToFit="1"/>
    </xf>
    <xf numFmtId="0" fontId="0" fillId="6" borderId="6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0" borderId="11" xfId="0" applyBorder="1"/>
    <xf numFmtId="0" fontId="6" fillId="2" borderId="11" xfId="0" applyFont="1" applyFill="1" applyBorder="1"/>
    <xf numFmtId="0" fontId="7" fillId="3" borderId="0" xfId="0" applyFont="1" applyFill="1"/>
    <xf numFmtId="0" fontId="11" fillId="7" borderId="14" xfId="0" applyFont="1" applyFill="1" applyBorder="1" applyAlignment="1">
      <alignment shrinkToFit="1"/>
    </xf>
    <xf numFmtId="0" fontId="0" fillId="6" borderId="15" xfId="0" applyFill="1" applyBorder="1"/>
    <xf numFmtId="0" fontId="11" fillId="8" borderId="14" xfId="0" applyFont="1" applyFill="1" applyBorder="1" applyAlignment="1">
      <alignment shrinkToFit="1"/>
    </xf>
    <xf numFmtId="3" fontId="0" fillId="0" borderId="0" xfId="0" applyNumberFormat="1"/>
    <xf numFmtId="3" fontId="11" fillId="7" borderId="15" xfId="0" applyNumberFormat="1" applyFont="1" applyFill="1" applyBorder="1"/>
    <xf numFmtId="3" fontId="0" fillId="0" borderId="0" xfId="0" applyNumberFormat="1" applyAlignment="1">
      <alignment horizontal="right"/>
    </xf>
    <xf numFmtId="3" fontId="11" fillId="8" borderId="15" xfId="0" applyNumberFormat="1" applyFont="1" applyFill="1" applyBorder="1"/>
    <xf numFmtId="9" fontId="0" fillId="0" borderId="0" xfId="1" applyFont="1"/>
    <xf numFmtId="0" fontId="12" fillId="2" borderId="0" xfId="0" applyFont="1" applyFill="1"/>
    <xf numFmtId="170" fontId="13" fillId="9" borderId="0" xfId="0" applyNumberFormat="1" applyFont="1" applyFill="1" applyAlignment="1">
      <alignment shrinkToFit="1"/>
    </xf>
    <xf numFmtId="0" fontId="14" fillId="2" borderId="0" xfId="0" applyFont="1" applyFill="1"/>
    <xf numFmtId="172" fontId="0" fillId="0" borderId="0" xfId="0" applyNumberFormat="1"/>
    <xf numFmtId="0" fontId="0" fillId="0" borderId="12" xfId="0" applyBorder="1"/>
    <xf numFmtId="0" fontId="0" fillId="0" borderId="13" xfId="0" applyBorder="1"/>
    <xf numFmtId="3" fontId="0" fillId="0" borderId="13" xfId="0" applyNumberFormat="1" applyBorder="1"/>
    <xf numFmtId="9" fontId="0" fillId="0" borderId="13" xfId="1" applyFont="1" applyBorder="1"/>
    <xf numFmtId="3" fontId="11" fillId="7" borderId="16" xfId="0" applyNumberFormat="1" applyFont="1" applyFill="1" applyBorder="1"/>
    <xf numFmtId="3" fontId="0" fillId="0" borderId="13" xfId="0" applyNumberFormat="1" applyBorder="1" applyAlignment="1">
      <alignment horizontal="right"/>
    </xf>
    <xf numFmtId="17" fontId="13" fillId="0" borderId="7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171" fontId="13" fillId="9" borderId="13" xfId="0" applyNumberFormat="1" applyFont="1" applyFill="1" applyBorder="1"/>
    <xf numFmtId="3" fontId="13" fillId="9" borderId="13" xfId="0" applyNumberFormat="1" applyFont="1" applyFill="1" applyBorder="1"/>
    <xf numFmtId="10" fontId="0" fillId="0" borderId="13" xfId="0" applyNumberFormat="1" applyBorder="1"/>
    <xf numFmtId="169" fontId="11" fillId="7" borderId="16" xfId="1" applyNumberFormat="1" applyFont="1" applyFill="1" applyBorder="1"/>
    <xf numFmtId="3" fontId="11" fillId="8" borderId="16" xfId="0" applyNumberFormat="1" applyFont="1" applyFill="1" applyBorder="1"/>
    <xf numFmtId="169" fontId="11" fillId="8" borderId="16" xfId="1" applyNumberFormat="1" applyFont="1" applyFill="1" applyBorder="1"/>
    <xf numFmtId="0" fontId="0" fillId="6" borderId="7" xfId="0" applyFill="1" applyBorder="1" applyAlignment="1">
      <alignment horizontal="center"/>
    </xf>
    <xf numFmtId="0" fontId="0" fillId="6" borderId="6" xfId="0" applyFill="1" applyBorder="1"/>
    <xf numFmtId="0" fontId="0" fillId="6" borderId="0" xfId="0" applyFill="1"/>
    <xf numFmtId="17" fontId="0" fillId="0" borderId="4" xfId="0" applyNumberFormat="1" applyBorder="1" applyAlignment="1">
      <alignment horizontal="center"/>
    </xf>
    <xf numFmtId="0" fontId="0" fillId="10" borderId="13" xfId="0" applyFill="1" applyBorder="1"/>
    <xf numFmtId="171" fontId="13" fillId="10" borderId="13" xfId="0" applyNumberFormat="1" applyFont="1" applyFill="1" applyBorder="1"/>
    <xf numFmtId="3" fontId="13" fillId="10" borderId="13" xfId="0" applyNumberFormat="1" applyFont="1" applyFill="1" applyBorder="1"/>
    <xf numFmtId="17" fontId="13" fillId="10" borderId="3" xfId="0" applyNumberFormat="1" applyFont="1" applyFill="1" applyBorder="1" applyAlignment="1">
      <alignment horizontal="center" vertical="center"/>
    </xf>
    <xf numFmtId="0" fontId="11" fillId="10" borderId="4" xfId="0" applyFont="1" applyFill="1" applyBorder="1" applyAlignment="1">
      <alignment horizontal="center"/>
    </xf>
    <xf numFmtId="0" fontId="11" fillId="10" borderId="5" xfId="0" applyFont="1" applyFill="1" applyBorder="1" applyAlignment="1">
      <alignment horizontal="center"/>
    </xf>
    <xf numFmtId="17" fontId="13" fillId="10" borderId="7" xfId="0" applyNumberFormat="1" applyFont="1" applyFill="1" applyBorder="1" applyAlignment="1">
      <alignment horizontal="center" vertical="center" shrinkToFit="1"/>
    </xf>
    <xf numFmtId="170" fontId="11" fillId="10" borderId="6" xfId="0" applyNumberFormat="1" applyFont="1" applyFill="1" applyBorder="1" applyAlignment="1">
      <alignment horizontal="center" shrinkToFit="1"/>
    </xf>
    <xf numFmtId="170" fontId="11" fillId="10" borderId="8" xfId="0" applyNumberFormat="1" applyFont="1" applyFill="1" applyBorder="1" applyAlignment="1">
      <alignment horizontal="center" shrinkToFit="1"/>
    </xf>
    <xf numFmtId="0" fontId="0" fillId="10" borderId="0" xfId="0" applyFill="1"/>
    <xf numFmtId="170" fontId="13" fillId="10" borderId="0" xfId="0" applyNumberFormat="1" applyFont="1" applyFill="1" applyAlignment="1">
      <alignment shrinkToFit="1"/>
    </xf>
    <xf numFmtId="3" fontId="0" fillId="10" borderId="0" xfId="0" applyNumberFormat="1" applyFill="1"/>
    <xf numFmtId="17" fontId="0" fillId="10" borderId="7" xfId="0" applyNumberFormat="1" applyFill="1" applyBorder="1" applyAlignment="1">
      <alignment horizontal="center"/>
    </xf>
    <xf numFmtId="17" fontId="0" fillId="10" borderId="3" xfId="0" applyNumberFormat="1" applyFill="1" applyBorder="1" applyAlignment="1">
      <alignment horizontal="center"/>
    </xf>
    <xf numFmtId="0" fontId="0" fillId="10" borderId="6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10" fontId="0" fillId="10" borderId="13" xfId="0" applyNumberFormat="1" applyFill="1" applyBorder="1"/>
    <xf numFmtId="0" fontId="0" fillId="10" borderId="7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11" fillId="7" borderId="17" xfId="0" applyFont="1" applyFill="1" applyBorder="1" applyAlignment="1">
      <alignment shrinkToFit="1"/>
    </xf>
    <xf numFmtId="3" fontId="11" fillId="7" borderId="18" xfId="0" applyNumberFormat="1" applyFont="1" applyFill="1" applyBorder="1"/>
    <xf numFmtId="3" fontId="11" fillId="7" borderId="19" xfId="0" applyNumberFormat="1" applyFont="1" applyFill="1" applyBorder="1"/>
    <xf numFmtId="169" fontId="11" fillId="7" borderId="18" xfId="1" applyNumberFormat="1" applyFont="1" applyFill="1" applyBorder="1"/>
    <xf numFmtId="0" fontId="0" fillId="6" borderId="19" xfId="0" applyFill="1" applyBorder="1"/>
    <xf numFmtId="3" fontId="0" fillId="0" borderId="4" xfId="0" applyNumberFormat="1" applyBorder="1"/>
    <xf numFmtId="3" fontId="0" fillId="0" borderId="6" xfId="0" applyNumberFormat="1" applyBorder="1"/>
    <xf numFmtId="3" fontId="0" fillId="10" borderId="4" xfId="0" applyNumberFormat="1" applyFill="1" applyBorder="1"/>
    <xf numFmtId="3" fontId="0" fillId="10" borderId="6" xfId="0" applyNumberFormat="1" applyFill="1" applyBorder="1"/>
    <xf numFmtId="10" fontId="0" fillId="10" borderId="4" xfId="0" applyNumberFormat="1" applyFill="1" applyBorder="1"/>
    <xf numFmtId="3" fontId="0" fillId="0" borderId="5" xfId="0" applyNumberFormat="1" applyBorder="1"/>
    <xf numFmtId="3" fontId="0" fillId="0" borderId="8" xfId="0" applyNumberFormat="1" applyBorder="1"/>
    <xf numFmtId="3" fontId="13" fillId="10" borderId="5" xfId="0" applyNumberFormat="1" applyFont="1" applyFill="1" applyBorder="1"/>
    <xf numFmtId="170" fontId="13" fillId="10" borderId="8" xfId="0" applyNumberFormat="1" applyFont="1" applyFill="1" applyBorder="1" applyAlignment="1">
      <alignment shrinkToFit="1"/>
    </xf>
    <xf numFmtId="3" fontId="0" fillId="10" borderId="8" xfId="0" applyNumberFormat="1" applyFill="1" applyBorder="1"/>
    <xf numFmtId="10" fontId="0" fillId="10" borderId="5" xfId="0" applyNumberFormat="1" applyFill="1" applyBorder="1"/>
    <xf numFmtId="0" fontId="0" fillId="6" borderId="8" xfId="0" applyFill="1" applyBorder="1"/>
    <xf numFmtId="0" fontId="0" fillId="0" borderId="8" xfId="0" applyBorder="1"/>
    <xf numFmtId="171" fontId="13" fillId="10" borderId="5" xfId="0" applyNumberFormat="1" applyFont="1" applyFill="1" applyBorder="1"/>
    <xf numFmtId="10" fontId="0" fillId="0" borderId="0" xfId="0" applyNumberFormat="1"/>
    <xf numFmtId="0" fontId="18" fillId="0" borderId="0" xfId="0" applyFont="1"/>
    <xf numFmtId="164" fontId="18" fillId="2" borderId="0" xfId="0" applyNumberFormat="1" applyFont="1" applyFill="1"/>
    <xf numFmtId="0" fontId="19" fillId="2" borderId="2" xfId="0" applyFont="1" applyFill="1" applyBorder="1"/>
    <xf numFmtId="164" fontId="18" fillId="2" borderId="2" xfId="0" applyNumberFormat="1" applyFont="1" applyFill="1" applyBorder="1"/>
    <xf numFmtId="0" fontId="20" fillId="2" borderId="0" xfId="0" applyFont="1" applyFill="1"/>
    <xf numFmtId="0" fontId="21" fillId="3" borderId="1" xfId="0" applyFont="1" applyFill="1" applyBorder="1"/>
    <xf numFmtId="164" fontId="18" fillId="0" borderId="0" xfId="0" applyNumberFormat="1" applyFont="1"/>
    <xf numFmtId="165" fontId="18" fillId="2" borderId="0" xfId="0" applyNumberFormat="1" applyFont="1" applyFill="1"/>
    <xf numFmtId="165" fontId="18" fillId="2" borderId="2" xfId="0" applyNumberFormat="1" applyFont="1" applyFill="1" applyBorder="1"/>
    <xf numFmtId="165" fontId="18" fillId="0" borderId="0" xfId="0" applyNumberFormat="1" applyFont="1"/>
    <xf numFmtId="3" fontId="13" fillId="10" borderId="4" xfId="0" applyNumberFormat="1" applyFont="1" applyFill="1" applyBorder="1"/>
    <xf numFmtId="170" fontId="13" fillId="10" borderId="6" xfId="0" applyNumberFormat="1" applyFont="1" applyFill="1" applyBorder="1" applyAlignment="1">
      <alignment shrinkToFit="1"/>
    </xf>
    <xf numFmtId="0" fontId="0" fillId="0" borderId="6" xfId="0" applyBorder="1"/>
    <xf numFmtId="171" fontId="13" fillId="10" borderId="4" xfId="0" applyNumberFormat="1" applyFont="1" applyFill="1" applyBorder="1"/>
    <xf numFmtId="0" fontId="22" fillId="8" borderId="14" xfId="0" applyFont="1" applyFill="1" applyBorder="1" applyAlignment="1">
      <alignment shrinkToFit="1"/>
    </xf>
    <xf numFmtId="49" fontId="23" fillId="2" borderId="0" xfId="0" applyNumberFormat="1" applyFont="1" applyFill="1" applyAlignment="1">
      <alignment horizontal="right" vertical="top"/>
    </xf>
    <xf numFmtId="49" fontId="23" fillId="2" borderId="2" xfId="0" applyNumberFormat="1" applyFont="1" applyFill="1" applyBorder="1" applyAlignment="1">
      <alignment horizontal="right" vertical="top" wrapText="1"/>
    </xf>
    <xf numFmtId="49" fontId="23" fillId="2" borderId="2" xfId="0" applyNumberFormat="1" applyFont="1" applyFill="1" applyBorder="1" applyAlignment="1">
      <alignment horizontal="right" vertical="top"/>
    </xf>
    <xf numFmtId="0" fontId="24" fillId="2" borderId="0" xfId="0" applyFont="1" applyFill="1"/>
    <xf numFmtId="0" fontId="25" fillId="2" borderId="2" xfId="0" applyFont="1" applyFill="1" applyBorder="1"/>
    <xf numFmtId="0" fontId="26" fillId="2" borderId="0" xfId="0" applyFont="1" applyFill="1"/>
    <xf numFmtId="164" fontId="26" fillId="2" borderId="0" xfId="0" applyNumberFormat="1" applyFont="1" applyFill="1"/>
    <xf numFmtId="0" fontId="26" fillId="3" borderId="1" xfId="0" applyFont="1" applyFill="1" applyBorder="1"/>
    <xf numFmtId="164" fontId="26" fillId="3" borderId="1" xfId="0" applyNumberFormat="1" applyFont="1" applyFill="1" applyBorder="1"/>
    <xf numFmtId="0" fontId="26" fillId="4" borderId="2" xfId="0" applyFont="1" applyFill="1" applyBorder="1"/>
    <xf numFmtId="164" fontId="26" fillId="4" borderId="2" xfId="0" applyNumberFormat="1" applyFont="1" applyFill="1" applyBorder="1"/>
    <xf numFmtId="168" fontId="26" fillId="4" borderId="2" xfId="0" applyNumberFormat="1" applyFont="1" applyFill="1" applyBorder="1"/>
    <xf numFmtId="166" fontId="26" fillId="2" borderId="0" xfId="0" applyNumberFormat="1" applyFont="1" applyFill="1"/>
    <xf numFmtId="165" fontId="26" fillId="2" borderId="0" xfId="0" applyNumberFormat="1" applyFont="1" applyFill="1"/>
    <xf numFmtId="166" fontId="26" fillId="3" borderId="1" xfId="0" applyNumberFormat="1" applyFont="1" applyFill="1" applyBorder="1"/>
    <xf numFmtId="165" fontId="26" fillId="3" borderId="1" xfId="0" applyNumberFormat="1" applyFont="1" applyFill="1" applyBorder="1"/>
    <xf numFmtId="166" fontId="26" fillId="4" borderId="2" xfId="0" applyNumberFormat="1" applyFont="1" applyFill="1" applyBorder="1"/>
    <xf numFmtId="165" fontId="26" fillId="4" borderId="2" xfId="0" applyNumberFormat="1" applyFont="1" applyFill="1" applyBorder="1"/>
    <xf numFmtId="0" fontId="30" fillId="0" borderId="0" xfId="0" applyFont="1"/>
    <xf numFmtId="49" fontId="31" fillId="2" borderId="0" xfId="0" applyNumberFormat="1" applyFont="1" applyFill="1" applyAlignment="1">
      <alignment horizontal="right" vertical="top"/>
    </xf>
    <xf numFmtId="49" fontId="31" fillId="2" borderId="2" xfId="0" applyNumberFormat="1" applyFont="1" applyFill="1" applyBorder="1" applyAlignment="1">
      <alignment horizontal="right" vertical="top" wrapText="1"/>
    </xf>
    <xf numFmtId="0" fontId="32" fillId="2" borderId="0" xfId="0" applyFont="1" applyFill="1"/>
    <xf numFmtId="164" fontId="30" fillId="2" borderId="0" xfId="0" applyNumberFormat="1" applyFont="1" applyFill="1"/>
    <xf numFmtId="0" fontId="33" fillId="2" borderId="2" xfId="0" applyFont="1" applyFill="1" applyBorder="1"/>
    <xf numFmtId="164" fontId="30" fillId="2" borderId="2" xfId="0" applyNumberFormat="1" applyFont="1" applyFill="1" applyBorder="1"/>
    <xf numFmtId="0" fontId="34" fillId="2" borderId="0" xfId="0" applyFont="1" applyFill="1"/>
    <xf numFmtId="164" fontId="34" fillId="2" borderId="0" xfId="0" applyNumberFormat="1" applyFont="1" applyFill="1"/>
    <xf numFmtId="0" fontId="35" fillId="3" borderId="1" xfId="0" applyFont="1" applyFill="1" applyBorder="1"/>
    <xf numFmtId="164" fontId="35" fillId="3" borderId="1" xfId="0" applyNumberFormat="1" applyFont="1" applyFill="1" applyBorder="1"/>
    <xf numFmtId="0" fontId="35" fillId="4" borderId="2" xfId="0" applyFont="1" applyFill="1" applyBorder="1"/>
    <xf numFmtId="164" fontId="35" fillId="4" borderId="2" xfId="0" applyNumberFormat="1" applyFont="1" applyFill="1" applyBorder="1"/>
    <xf numFmtId="168" fontId="35" fillId="4" borderId="2" xfId="0" applyNumberFormat="1" applyFont="1" applyFill="1" applyBorder="1"/>
    <xf numFmtId="164" fontId="30" fillId="0" borderId="0" xfId="0" applyNumberFormat="1" applyFont="1"/>
    <xf numFmtId="165" fontId="30" fillId="2" borderId="0" xfId="0" applyNumberFormat="1" applyFont="1" applyFill="1"/>
    <xf numFmtId="165" fontId="30" fillId="2" borderId="2" xfId="0" applyNumberFormat="1" applyFont="1" applyFill="1" applyBorder="1"/>
    <xf numFmtId="166" fontId="34" fillId="2" borderId="0" xfId="0" applyNumberFormat="1" applyFont="1" applyFill="1"/>
    <xf numFmtId="165" fontId="34" fillId="2" borderId="0" xfId="0" applyNumberFormat="1" applyFont="1" applyFill="1"/>
    <xf numFmtId="166" fontId="35" fillId="3" borderId="1" xfId="0" applyNumberFormat="1" applyFont="1" applyFill="1" applyBorder="1"/>
    <xf numFmtId="165" fontId="35" fillId="3" borderId="1" xfId="0" applyNumberFormat="1" applyFont="1" applyFill="1" applyBorder="1"/>
    <xf numFmtId="166" fontId="35" fillId="4" borderId="2" xfId="0" applyNumberFormat="1" applyFont="1" applyFill="1" applyBorder="1"/>
    <xf numFmtId="165" fontId="35" fillId="4" borderId="2" xfId="0" applyNumberFormat="1" applyFont="1" applyFill="1" applyBorder="1"/>
    <xf numFmtId="165" fontId="30" fillId="0" borderId="0" xfId="0" applyNumberFormat="1" applyFont="1"/>
    <xf numFmtId="167" fontId="30" fillId="2" borderId="0" xfId="0" applyNumberFormat="1" applyFont="1" applyFill="1"/>
    <xf numFmtId="167" fontId="30" fillId="2" borderId="2" xfId="0" applyNumberFormat="1" applyFont="1" applyFill="1" applyBorder="1"/>
    <xf numFmtId="167" fontId="34" fillId="2" borderId="0" xfId="0" applyNumberFormat="1" applyFont="1" applyFill="1"/>
    <xf numFmtId="167" fontId="35" fillId="3" borderId="1" xfId="0" applyNumberFormat="1" applyFont="1" applyFill="1" applyBorder="1"/>
    <xf numFmtId="167" fontId="35" fillId="4" borderId="2" xfId="0" applyNumberFormat="1" applyFont="1" applyFill="1" applyBorder="1"/>
    <xf numFmtId="167" fontId="30" fillId="0" borderId="0" xfId="0" applyNumberFormat="1" applyFont="1"/>
    <xf numFmtId="0" fontId="9" fillId="5" borderId="12" xfId="0" applyFont="1" applyFill="1" applyBorder="1" applyAlignment="1">
      <alignment horizontal="center" shrinkToFit="1"/>
    </xf>
    <xf numFmtId="0" fontId="9" fillId="5" borderId="6" xfId="0" applyFont="1" applyFill="1" applyBorder="1" applyAlignment="1">
      <alignment horizontal="center" shrinkToFit="1"/>
    </xf>
    <xf numFmtId="0" fontId="9" fillId="5" borderId="7" xfId="0" applyFont="1" applyFill="1" applyBorder="1" applyAlignment="1">
      <alignment horizontal="center" shrinkToFit="1"/>
    </xf>
    <xf numFmtId="49" fontId="27" fillId="2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left"/>
    </xf>
    <xf numFmtId="49" fontId="29" fillId="0" borderId="0" xfId="0" applyNumberFormat="1" applyFont="1" applyAlignment="1">
      <alignment horizontal="left"/>
    </xf>
    <xf numFmtId="49" fontId="15" fillId="2" borderId="0" xfId="0" applyNumberFormat="1" applyFont="1" applyFill="1" applyAlignment="1">
      <alignment horizontal="left"/>
    </xf>
    <xf numFmtId="49" fontId="16" fillId="2" borderId="0" xfId="0" applyNumberFormat="1" applyFont="1" applyFill="1" applyAlignment="1">
      <alignment horizontal="left"/>
    </xf>
    <xf numFmtId="49" fontId="17" fillId="0" borderId="0" xfId="0" applyNumberFormat="1" applyFont="1" applyAlignment="1">
      <alignment horizontal="left"/>
    </xf>
    <xf numFmtId="4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E7CFE-5A19-49AB-BA95-29250512BFE7}">
  <dimension ref="A1:W263"/>
  <sheetViews>
    <sheetView tabSelected="1" workbookViewId="0">
      <pane ySplit="4" topLeftCell="A5" activePane="bottomLeft" state="frozen"/>
      <selection activeCell="B1" sqref="B1"/>
      <selection pane="bottomLeft" activeCell="B271" sqref="B271"/>
    </sheetView>
  </sheetViews>
  <sheetFormatPr defaultRowHeight="15.05" x14ac:dyDescent="0.3"/>
  <cols>
    <col min="1" max="1" width="23.6640625" style="2" hidden="1" customWidth="1"/>
    <col min="2" max="2" width="28.77734375" customWidth="1"/>
    <col min="3" max="3" width="10.44140625" bestFit="1" customWidth="1"/>
    <col min="4" max="6" width="10.44140625" hidden="1" customWidth="1"/>
    <col min="7" max="7" width="10.44140625" bestFit="1" customWidth="1"/>
    <col min="9" max="9" width="10" bestFit="1" customWidth="1"/>
    <col min="10" max="10" width="1.44140625" customWidth="1"/>
    <col min="11" max="11" width="8.88671875" bestFit="1" customWidth="1"/>
    <col min="12" max="12" width="0" hidden="1" customWidth="1"/>
    <col min="13" max="14" width="10.44140625" hidden="1" customWidth="1"/>
    <col min="17" max="17" width="9.44140625" bestFit="1" customWidth="1"/>
    <col min="22" max="22" width="8.88671875" customWidth="1"/>
    <col min="23" max="23" width="8.77734375" hidden="1" customWidth="1"/>
    <col min="24" max="24" width="8.88671875" customWidth="1"/>
    <col min="16384" max="16384" width="8.88671875" bestFit="1" customWidth="1"/>
  </cols>
  <sheetData>
    <row r="1" spans="1:23" x14ac:dyDescent="0.3">
      <c r="B1" s="158" t="s">
        <v>417</v>
      </c>
      <c r="C1" s="159"/>
      <c r="D1" s="160"/>
      <c r="E1" s="159"/>
      <c r="F1" s="160"/>
      <c r="G1" s="159"/>
      <c r="H1" s="160"/>
      <c r="I1" s="159"/>
      <c r="J1" s="160"/>
      <c r="K1" s="159"/>
      <c r="L1" s="160"/>
      <c r="M1" s="159"/>
      <c r="N1" s="160"/>
      <c r="O1" s="159"/>
      <c r="P1" s="160"/>
      <c r="Q1" s="159"/>
      <c r="R1" s="21"/>
      <c r="W1" s="10">
        <v>45627</v>
      </c>
    </row>
    <row r="2" spans="1:23" x14ac:dyDescent="0.3">
      <c r="A2"/>
      <c r="B2" s="36"/>
      <c r="C2" s="11">
        <f>W1</f>
        <v>45627</v>
      </c>
      <c r="D2" s="42">
        <f>C2</f>
        <v>45627</v>
      </c>
      <c r="E2" s="57">
        <f>C2</f>
        <v>45627</v>
      </c>
      <c r="F2" s="60">
        <f>D2</f>
        <v>45627</v>
      </c>
      <c r="G2" s="11">
        <v>45261</v>
      </c>
      <c r="H2" s="66">
        <f>C2</f>
        <v>45627</v>
      </c>
      <c r="I2" s="67">
        <f>G2</f>
        <v>45261</v>
      </c>
      <c r="J2" s="50"/>
      <c r="K2" s="12" t="s">
        <v>416</v>
      </c>
      <c r="L2" s="42" t="str">
        <f>O2</f>
        <v xml:space="preserve">YTD </v>
      </c>
      <c r="M2" s="57" t="str">
        <f>K2</f>
        <v xml:space="preserve">YTD </v>
      </c>
      <c r="N2" s="60" t="str">
        <f>L2</f>
        <v xml:space="preserve">YTD </v>
      </c>
      <c r="O2" s="12" t="s">
        <v>416</v>
      </c>
      <c r="P2" s="73" t="s">
        <v>416</v>
      </c>
      <c r="Q2" s="74" t="s">
        <v>416</v>
      </c>
    </row>
    <row r="3" spans="1:23" x14ac:dyDescent="0.3">
      <c r="A3"/>
      <c r="B3" s="16"/>
      <c r="C3" s="14" t="s">
        <v>412</v>
      </c>
      <c r="D3" s="43" t="s">
        <v>463</v>
      </c>
      <c r="E3" s="58" t="s">
        <v>413</v>
      </c>
      <c r="F3" s="61" t="s">
        <v>413</v>
      </c>
      <c r="G3" s="14" t="s">
        <v>412</v>
      </c>
      <c r="H3" s="68" t="s">
        <v>413</v>
      </c>
      <c r="I3" s="69" t="s">
        <v>413</v>
      </c>
      <c r="J3" s="19"/>
      <c r="K3" s="14" t="s">
        <v>412</v>
      </c>
      <c r="L3" s="43" t="s">
        <v>463</v>
      </c>
      <c r="M3" s="58" t="s">
        <v>413</v>
      </c>
      <c r="N3" s="61" t="s">
        <v>413</v>
      </c>
      <c r="O3" s="53">
        <f>G2</f>
        <v>45261</v>
      </c>
      <c r="P3" s="68" t="s">
        <v>413</v>
      </c>
      <c r="Q3" s="69" t="s">
        <v>413</v>
      </c>
    </row>
    <row r="4" spans="1:23" x14ac:dyDescent="0.3">
      <c r="A4"/>
      <c r="B4" s="17"/>
      <c r="C4" s="15" t="s">
        <v>414</v>
      </c>
      <c r="D4" s="13" t="s">
        <v>414</v>
      </c>
      <c r="E4" s="59" t="s">
        <v>414</v>
      </c>
      <c r="F4" s="62" t="s">
        <v>415</v>
      </c>
      <c r="G4" s="15" t="s">
        <v>414</v>
      </c>
      <c r="H4" s="70" t="s">
        <v>414</v>
      </c>
      <c r="I4" s="71" t="s">
        <v>415</v>
      </c>
      <c r="J4" s="20"/>
      <c r="K4" s="15" t="s">
        <v>414</v>
      </c>
      <c r="L4" s="13" t="s">
        <v>414</v>
      </c>
      <c r="M4" s="59" t="s">
        <v>414</v>
      </c>
      <c r="N4" s="62" t="s">
        <v>415</v>
      </c>
      <c r="O4" s="15" t="s">
        <v>414</v>
      </c>
      <c r="P4" s="70" t="s">
        <v>414</v>
      </c>
      <c r="Q4" s="71" t="s">
        <v>415</v>
      </c>
    </row>
    <row r="5" spans="1:23" x14ac:dyDescent="0.3">
      <c r="A5" s="3" t="s">
        <v>0</v>
      </c>
      <c r="B5" s="21"/>
      <c r="C5" s="37"/>
      <c r="E5" s="54"/>
      <c r="F5" s="63"/>
      <c r="G5" s="37"/>
      <c r="H5" s="63"/>
      <c r="I5" s="54"/>
      <c r="J5" s="51"/>
      <c r="K5" s="37"/>
      <c r="M5" s="54"/>
      <c r="N5" s="63"/>
      <c r="O5" s="37"/>
      <c r="P5" s="63"/>
      <c r="Q5" s="54"/>
    </row>
    <row r="6" spans="1:23" x14ac:dyDescent="0.3">
      <c r="A6" s="4"/>
      <c r="B6" s="21"/>
      <c r="C6" s="37"/>
      <c r="E6" s="54"/>
      <c r="F6" s="63"/>
      <c r="G6" s="37"/>
      <c r="H6" s="63"/>
      <c r="I6" s="54"/>
      <c r="J6" s="52"/>
      <c r="K6" s="37"/>
      <c r="M6" s="54"/>
      <c r="N6" s="63"/>
      <c r="O6" s="37"/>
      <c r="P6" s="63"/>
      <c r="Q6" s="54"/>
    </row>
    <row r="7" spans="1:23" ht="15.75" hidden="1" thickBot="1" x14ac:dyDescent="0.35">
      <c r="A7" s="6" t="s">
        <v>181</v>
      </c>
      <c r="B7" s="21" t="s">
        <v>181</v>
      </c>
      <c r="C7" s="37"/>
      <c r="E7" s="54"/>
      <c r="F7" s="63"/>
      <c r="G7" s="37"/>
      <c r="H7" s="63"/>
      <c r="I7" s="54"/>
      <c r="J7" s="52"/>
      <c r="K7" s="37"/>
      <c r="M7" s="54"/>
      <c r="N7" s="63"/>
      <c r="O7" s="37"/>
      <c r="P7" s="63"/>
      <c r="Q7" s="54"/>
    </row>
    <row r="8" spans="1:23" hidden="1" x14ac:dyDescent="0.3">
      <c r="A8" s="7" t="s">
        <v>70</v>
      </c>
      <c r="B8" s="21" t="s">
        <v>70</v>
      </c>
      <c r="C8" s="37">
        <f>SUMIF('Profit &amp; Loss Year on Year'!$A:$A,A8,'Profit &amp; Loss Year on Year'!B:B)</f>
        <v>391049</v>
      </c>
      <c r="D8">
        <f ca="1">SUMIF('P&amp;L vs Budget'!$A:RR,$A8,'P&amp;L vs Budget'!C:C)</f>
        <v>0</v>
      </c>
      <c r="E8" s="55">
        <f ca="1">C8-D8</f>
        <v>391049</v>
      </c>
      <c r="F8" s="64" t="e">
        <f ca="1">E8/D8</f>
        <v>#DIV/0!</v>
      </c>
      <c r="G8" s="37">
        <f>SUMIF('Profit &amp; Loss Year on Year'!$A:$A,A8,'Profit &amp; Loss Year on Year'!C:C)</f>
        <v>383636</v>
      </c>
      <c r="H8" s="63">
        <f>C8-G8</f>
        <v>7413</v>
      </c>
      <c r="I8" s="72">
        <f>H8/G8</f>
        <v>1.9323004097634214E-2</v>
      </c>
      <c r="J8" s="52"/>
      <c r="K8" s="37">
        <f>SUMIF('Profit &amp; Loss Year on Year'!$A:$A,A8,'Profit &amp; Loss Year on Year'!G:G)</f>
        <v>702503</v>
      </c>
      <c r="L8">
        <f ca="1">SUMIF('P&amp;L vs Budget'!$A:SA,$A8,'P&amp;L vs Budget'!H:H)</f>
        <v>0</v>
      </c>
      <c r="M8" s="55">
        <f ca="1">K8-L8</f>
        <v>702503</v>
      </c>
      <c r="N8" s="64" t="e">
        <f ca="1">M8/L8</f>
        <v>#DIV/0!</v>
      </c>
      <c r="O8" s="37">
        <f>SUMIF('Profit &amp; Loss Year on Year'!$A:$A,A8,'Profit &amp; Loss Year on Year'!H:H)</f>
        <v>691469</v>
      </c>
      <c r="P8" s="63">
        <f>K8-O8</f>
        <v>11034</v>
      </c>
      <c r="Q8" s="72">
        <f>P8/O8</f>
        <v>1.595733142049752E-2</v>
      </c>
    </row>
    <row r="9" spans="1:23" hidden="1" x14ac:dyDescent="0.3">
      <c r="A9" s="7" t="s">
        <v>122</v>
      </c>
      <c r="B9" s="21" t="s">
        <v>122</v>
      </c>
      <c r="C9" s="37">
        <f>SUMIF('Profit &amp; Loss Year on Year'!$A:$A,A9,'Profit &amp; Loss Year on Year'!B:B)</f>
        <v>0</v>
      </c>
      <c r="D9">
        <f ca="1">SUMIF('P&amp;L vs Budget'!$A:RR,$A9,'P&amp;L vs Budget'!C:C)</f>
        <v>0</v>
      </c>
      <c r="E9" s="55">
        <f t="shared" ref="E9:E28" ca="1" si="0">C9-D9</f>
        <v>0</v>
      </c>
      <c r="F9" s="64" t="e">
        <f t="shared" ref="F9:F28" ca="1" si="1">E9/D9</f>
        <v>#DIV/0!</v>
      </c>
      <c r="G9" s="37">
        <f>SUMIF('Profit &amp; Loss Year on Year'!$A:$A,A9,'Profit &amp; Loss Year on Year'!C:C)</f>
        <v>0</v>
      </c>
      <c r="H9" s="63">
        <f>C9-G9</f>
        <v>0</v>
      </c>
      <c r="I9" s="72" t="e">
        <f>H9/G9</f>
        <v>#DIV/0!</v>
      </c>
      <c r="J9" s="52"/>
      <c r="K9" s="37">
        <f>SUMIF('Profit &amp; Loss Year on Year'!$A:$A,A9,'Profit &amp; Loss Year on Year'!G:G)</f>
        <v>0</v>
      </c>
      <c r="L9">
        <f ca="1">SUMIF('P&amp;L vs Budget'!$A:SA,$A9,'P&amp;L vs Budget'!H:H)</f>
        <v>0</v>
      </c>
      <c r="M9" s="55">
        <f t="shared" ref="M9:M37" ca="1" si="2">K9-L9</f>
        <v>0</v>
      </c>
      <c r="N9" s="64" t="e">
        <f t="shared" ref="N9:N37" ca="1" si="3">M9/L9</f>
        <v>#DIV/0!</v>
      </c>
      <c r="O9" s="37">
        <f>SUMIF('Profit &amp; Loss Year on Year'!$A:$A,A9,'Profit &amp; Loss Year on Year'!H:H)</f>
        <v>1690</v>
      </c>
      <c r="P9" s="63">
        <f>K9-O9</f>
        <v>-1690</v>
      </c>
      <c r="Q9" s="72">
        <f>P9/O9</f>
        <v>-1</v>
      </c>
    </row>
    <row r="10" spans="1:23" x14ac:dyDescent="0.3">
      <c r="A10" s="8" t="s">
        <v>145</v>
      </c>
      <c r="B10" s="21" t="s">
        <v>181</v>
      </c>
      <c r="C10" s="38">
        <f>SUMIF('Profit &amp; Loss Year on Year'!$A:$A,A10,'Profit &amp; Loss Year on Year'!B:B)</f>
        <v>391049</v>
      </c>
      <c r="D10" s="27">
        <f ca="1">SUM(D8:D9)</f>
        <v>0</v>
      </c>
      <c r="E10" s="56">
        <f t="shared" ca="1" si="0"/>
        <v>391049</v>
      </c>
      <c r="F10" s="64" t="e">
        <f t="shared" ca="1" si="1"/>
        <v>#DIV/0!</v>
      </c>
      <c r="G10" s="38">
        <f>SUMIF('Profit &amp; Loss Year on Year'!$A:$A,A10,'Profit &amp; Loss Year on Year'!C:C)</f>
        <v>383636</v>
      </c>
      <c r="H10" s="65">
        <f>SUM(H8:H9)</f>
        <v>7413</v>
      </c>
      <c r="I10" s="72">
        <f>H10/G10</f>
        <v>1.9323004097634214E-2</v>
      </c>
      <c r="J10" s="52"/>
      <c r="K10" s="38">
        <f>SUMIF('Profit &amp; Loss Year on Year'!$A:$A,A10,'Profit &amp; Loss Year on Year'!G:G)</f>
        <v>702503</v>
      </c>
      <c r="L10">
        <f ca="1">SUMIF('P&amp;L vs Budget'!$A:SA,$A10,'P&amp;L vs Budget'!H:H)</f>
        <v>0</v>
      </c>
      <c r="M10" s="55">
        <f t="shared" ca="1" si="2"/>
        <v>702503</v>
      </c>
      <c r="N10" s="64" t="e">
        <f t="shared" ca="1" si="3"/>
        <v>#DIV/0!</v>
      </c>
      <c r="O10" s="38">
        <f>SUMIF('Profit &amp; Loss Year on Year'!$A:$A,A10,'Profit &amp; Loss Year on Year'!H:H)</f>
        <v>693159</v>
      </c>
      <c r="P10" s="65">
        <f>SUM(P8:P9)</f>
        <v>9344</v>
      </c>
      <c r="Q10" s="72">
        <f>P10/O10</f>
        <v>1.348031259783109E-2</v>
      </c>
    </row>
    <row r="11" spans="1:23" ht="15.75" hidden="1" thickBot="1" x14ac:dyDescent="0.35">
      <c r="A11" s="6" t="s">
        <v>1</v>
      </c>
      <c r="B11" s="21" t="s">
        <v>1</v>
      </c>
      <c r="C11" s="38"/>
      <c r="D11" s="27">
        <f ca="1">SUMIF('P&amp;L vs Budget'!$A:RR,$A11,'P&amp;L vs Budget'!C:C)</f>
        <v>0</v>
      </c>
      <c r="E11" s="56">
        <f t="shared" ca="1" si="0"/>
        <v>0</v>
      </c>
      <c r="F11" s="64" t="e">
        <f t="shared" ca="1" si="1"/>
        <v>#DIV/0!</v>
      </c>
      <c r="G11" s="38"/>
      <c r="H11" s="65"/>
      <c r="I11" s="54"/>
      <c r="J11" s="52"/>
      <c r="K11" s="38"/>
      <c r="L11">
        <f ca="1">SUMIF('P&amp;L vs Budget'!$A:SA,$A11,'P&amp;L vs Budget'!H:H)</f>
        <v>0</v>
      </c>
      <c r="M11" s="55">
        <f t="shared" ca="1" si="2"/>
        <v>0</v>
      </c>
      <c r="N11" s="64" t="e">
        <f t="shared" ca="1" si="3"/>
        <v>#DIV/0!</v>
      </c>
      <c r="O11" s="38"/>
      <c r="P11" s="65"/>
      <c r="Q11" s="54"/>
    </row>
    <row r="12" spans="1:23" hidden="1" x14ac:dyDescent="0.3">
      <c r="A12" s="7" t="s">
        <v>249</v>
      </c>
      <c r="B12" s="22" t="s">
        <v>249</v>
      </c>
      <c r="C12" s="38">
        <f>SUMIF('Profit &amp; Loss Year on Year'!$A:$A,A12,'Profit &amp; Loss Year on Year'!B:B)</f>
        <v>-142766</v>
      </c>
      <c r="D12" s="27">
        <f ca="1">SUMIF('P&amp;L vs Budget'!$A:RR,$A12,'P&amp;L vs Budget'!C:C)</f>
        <v>0</v>
      </c>
      <c r="E12" s="56">
        <f t="shared" ca="1" si="0"/>
        <v>-142766</v>
      </c>
      <c r="F12" s="64" t="e">
        <f t="shared" ca="1" si="1"/>
        <v>#DIV/0!</v>
      </c>
      <c r="G12" s="38">
        <f>SUMIF('Profit &amp; Loss Year on Year'!$A:$A,A12,'Profit &amp; Loss Year on Year'!C:C)</f>
        <v>-111691</v>
      </c>
      <c r="H12" s="65">
        <f t="shared" ref="H12:H32" si="4">C12-G12</f>
        <v>-31075</v>
      </c>
      <c r="I12" s="72">
        <f t="shared" ref="I12:I47" si="5">H12/G12</f>
        <v>0.27822295440098127</v>
      </c>
      <c r="J12" s="52"/>
      <c r="K12" s="38">
        <f>SUMIF('Profit &amp; Loss Year on Year'!$A:$A,A12,'Profit &amp; Loss Year on Year'!G:G)</f>
        <v>-265642</v>
      </c>
      <c r="L12">
        <f ca="1">SUMIF('P&amp;L vs Budget'!$A:SA,$A12,'P&amp;L vs Budget'!H:H)</f>
        <v>0</v>
      </c>
      <c r="M12" s="55">
        <f t="shared" ca="1" si="2"/>
        <v>-265642</v>
      </c>
      <c r="N12" s="64" t="e">
        <f t="shared" ca="1" si="3"/>
        <v>#DIV/0!</v>
      </c>
      <c r="O12" s="38">
        <f>SUMIF('Profit &amp; Loss Year on Year'!$A:$A,A12,'Profit &amp; Loss Year on Year'!H:H)</f>
        <v>-266908</v>
      </c>
      <c r="P12" s="65">
        <f t="shared" ref="P12:P21" si="6">K12-O12</f>
        <v>1266</v>
      </c>
      <c r="Q12" s="72">
        <f t="shared" ref="Q12:Q21" si="7">P12/O12</f>
        <v>-4.7432073973054387E-3</v>
      </c>
    </row>
    <row r="13" spans="1:23" hidden="1" x14ac:dyDescent="0.3">
      <c r="A13" s="7" t="s">
        <v>162</v>
      </c>
      <c r="B13" s="22" t="s">
        <v>162</v>
      </c>
      <c r="C13" s="38">
        <f>SUMIF('Profit &amp; Loss Year on Year'!$A:$A,A13,'Profit &amp; Loss Year on Year'!B:B)</f>
        <v>128091</v>
      </c>
      <c r="D13" s="27">
        <f ca="1">SUMIF('P&amp;L vs Budget'!$A:RR,$A13,'P&amp;L vs Budget'!C:C)</f>
        <v>0</v>
      </c>
      <c r="E13" s="56">
        <f t="shared" ca="1" si="0"/>
        <v>128091</v>
      </c>
      <c r="F13" s="64" t="e">
        <f t="shared" ca="1" si="1"/>
        <v>#DIV/0!</v>
      </c>
      <c r="G13" s="38">
        <f>SUMIF('Profit &amp; Loss Year on Year'!$A:$A,A13,'Profit &amp; Loss Year on Year'!C:C)</f>
        <v>121554</v>
      </c>
      <c r="H13" s="65">
        <f t="shared" si="4"/>
        <v>6537</v>
      </c>
      <c r="I13" s="72">
        <f t="shared" si="5"/>
        <v>5.3778567550224594E-2</v>
      </c>
      <c r="J13" s="52"/>
      <c r="K13" s="38">
        <f>SUMIF('Profit &amp; Loss Year on Year'!$A:$A,A13,'Profit &amp; Loss Year on Year'!G:G)</f>
        <v>237093</v>
      </c>
      <c r="L13">
        <f ca="1">SUMIF('P&amp;L vs Budget'!$A:SA,$A13,'P&amp;L vs Budget'!H:H)</f>
        <v>0</v>
      </c>
      <c r="M13" s="55">
        <f t="shared" ca="1" si="2"/>
        <v>237093</v>
      </c>
      <c r="N13" s="64" t="e">
        <f t="shared" ca="1" si="3"/>
        <v>#DIV/0!</v>
      </c>
      <c r="O13" s="38">
        <f>SUMIF('Profit &amp; Loss Year on Year'!$A:$A,A13,'Profit &amp; Loss Year on Year'!H:H)</f>
        <v>274131</v>
      </c>
      <c r="P13" s="65">
        <f t="shared" si="6"/>
        <v>-37038</v>
      </c>
      <c r="Q13" s="72">
        <f t="shared" si="7"/>
        <v>-0.13511058581481117</v>
      </c>
    </row>
    <row r="14" spans="1:23" hidden="1" x14ac:dyDescent="0.3">
      <c r="A14" s="7" t="s">
        <v>19</v>
      </c>
      <c r="B14" s="22" t="s">
        <v>19</v>
      </c>
      <c r="C14" s="38">
        <f>SUMIF('Profit &amp; Loss Year on Year'!$A:$A,A14,'Profit &amp; Loss Year on Year'!B:B)</f>
        <v>166032</v>
      </c>
      <c r="D14" s="27">
        <f ca="1">SUMIF('P&amp;L vs Budget'!$A:RR,$A14,'P&amp;L vs Budget'!C:C)</f>
        <v>0</v>
      </c>
      <c r="E14" s="56">
        <f t="shared" ca="1" si="0"/>
        <v>166032</v>
      </c>
      <c r="F14" s="64" t="e">
        <f t="shared" ca="1" si="1"/>
        <v>#DIV/0!</v>
      </c>
      <c r="G14" s="38">
        <f>SUMIF('Profit &amp; Loss Year on Year'!$A:$A,A14,'Profit &amp; Loss Year on Year'!C:C)</f>
        <v>148118</v>
      </c>
      <c r="H14" s="65">
        <f t="shared" si="4"/>
        <v>17914</v>
      </c>
      <c r="I14" s="72">
        <f t="shared" si="5"/>
        <v>0.12094411212681781</v>
      </c>
      <c r="J14" s="52"/>
      <c r="K14" s="38">
        <f>SUMIF('Profit &amp; Loss Year on Year'!$A:$A,A14,'Profit &amp; Loss Year on Year'!G:G)</f>
        <v>287359</v>
      </c>
      <c r="L14">
        <f ca="1">SUMIF('P&amp;L vs Budget'!$A:SA,$A14,'P&amp;L vs Budget'!H:H)</f>
        <v>0</v>
      </c>
      <c r="M14" s="55">
        <f t="shared" ca="1" si="2"/>
        <v>287359</v>
      </c>
      <c r="N14" s="64" t="e">
        <f t="shared" ca="1" si="3"/>
        <v>#DIV/0!</v>
      </c>
      <c r="O14" s="38">
        <f>SUMIF('Profit &amp; Loss Year on Year'!$A:$A,A14,'Profit &amp; Loss Year on Year'!H:H)</f>
        <v>263628</v>
      </c>
      <c r="P14" s="65">
        <f t="shared" si="6"/>
        <v>23731</v>
      </c>
      <c r="Q14" s="72">
        <f t="shared" si="7"/>
        <v>9.0016993642556942E-2</v>
      </c>
    </row>
    <row r="15" spans="1:23" hidden="1" x14ac:dyDescent="0.3">
      <c r="A15" s="7" t="s">
        <v>18</v>
      </c>
      <c r="B15" s="22" t="s">
        <v>18</v>
      </c>
      <c r="C15" s="38">
        <f>SUMIF('Profit &amp; Loss Year on Year'!$A:$A,A15,'Profit &amp; Loss Year on Year'!B:B)</f>
        <v>5454</v>
      </c>
      <c r="D15" s="27">
        <f ca="1">SUMIF('P&amp;L vs Budget'!$A:RR,$A15,'P&amp;L vs Budget'!C:C)</f>
        <v>0</v>
      </c>
      <c r="E15" s="56">
        <f t="shared" ca="1" si="0"/>
        <v>5454</v>
      </c>
      <c r="F15" s="64" t="e">
        <f t="shared" ca="1" si="1"/>
        <v>#DIV/0!</v>
      </c>
      <c r="G15" s="38">
        <f>SUMIF('Profit &amp; Loss Year on Year'!$A:$A,A15,'Profit &amp; Loss Year on Year'!C:C)</f>
        <v>3953</v>
      </c>
      <c r="H15" s="65">
        <f t="shared" si="4"/>
        <v>1501</v>
      </c>
      <c r="I15" s="72">
        <f t="shared" si="5"/>
        <v>0.37971161143435367</v>
      </c>
      <c r="J15" s="52"/>
      <c r="K15" s="38">
        <f>SUMIF('Profit &amp; Loss Year on Year'!$A:$A,A15,'Profit &amp; Loss Year on Year'!G:G)</f>
        <v>9432</v>
      </c>
      <c r="L15">
        <f ca="1">SUMIF('P&amp;L vs Budget'!$A:SA,$A15,'P&amp;L vs Budget'!H:H)</f>
        <v>0</v>
      </c>
      <c r="M15" s="55">
        <f t="shared" ca="1" si="2"/>
        <v>9432</v>
      </c>
      <c r="N15" s="64" t="e">
        <f t="shared" ca="1" si="3"/>
        <v>#DIV/0!</v>
      </c>
      <c r="O15" s="38">
        <f>SUMIF('Profit &amp; Loss Year on Year'!$A:$A,A15,'Profit &amp; Loss Year on Year'!H:H)</f>
        <v>7172</v>
      </c>
      <c r="P15" s="65">
        <f t="shared" si="6"/>
        <v>2260</v>
      </c>
      <c r="Q15" s="72">
        <f t="shared" si="7"/>
        <v>0.31511433351924151</v>
      </c>
    </row>
    <row r="16" spans="1:23" hidden="1" x14ac:dyDescent="0.3">
      <c r="A16" s="7" t="s">
        <v>39</v>
      </c>
      <c r="B16" s="22" t="s">
        <v>39</v>
      </c>
      <c r="C16" s="38">
        <f>SUMIF('Profit &amp; Loss Year on Year'!$A:$A,A16,'Profit &amp; Loss Year on Year'!B:B)</f>
        <v>13094</v>
      </c>
      <c r="D16" s="27">
        <f ca="1">SUMIF('P&amp;L vs Budget'!$A:RR,$A16,'P&amp;L vs Budget'!C:C)</f>
        <v>0</v>
      </c>
      <c r="E16" s="56">
        <f t="shared" ca="1" si="0"/>
        <v>13094</v>
      </c>
      <c r="F16" s="64" t="e">
        <f t="shared" ca="1" si="1"/>
        <v>#DIV/0!</v>
      </c>
      <c r="G16" s="38">
        <f>SUMIF('Profit &amp; Loss Year on Year'!$A:$A,A16,'Profit &amp; Loss Year on Year'!C:C)</f>
        <v>18154</v>
      </c>
      <c r="H16" s="65">
        <f t="shared" si="4"/>
        <v>-5060</v>
      </c>
      <c r="I16" s="72">
        <f t="shared" si="5"/>
        <v>-0.27872645147075026</v>
      </c>
      <c r="J16" s="52"/>
      <c r="K16" s="38">
        <f>SUMIF('Profit &amp; Loss Year on Year'!$A:$A,A16,'Profit &amp; Loss Year on Year'!G:G)</f>
        <v>29654</v>
      </c>
      <c r="L16">
        <f ca="1">SUMIF('P&amp;L vs Budget'!$A:SA,$A16,'P&amp;L vs Budget'!H:H)</f>
        <v>0</v>
      </c>
      <c r="M16" s="55">
        <f t="shared" ca="1" si="2"/>
        <v>29654</v>
      </c>
      <c r="N16" s="64" t="e">
        <f t="shared" ca="1" si="3"/>
        <v>#DIV/0!</v>
      </c>
      <c r="O16" s="38">
        <f>SUMIF('Profit &amp; Loss Year on Year'!$A:$A,A16,'Profit &amp; Loss Year on Year'!H:H)</f>
        <v>29937</v>
      </c>
      <c r="P16" s="65">
        <f t="shared" si="6"/>
        <v>-283</v>
      </c>
      <c r="Q16" s="72">
        <f t="shared" si="7"/>
        <v>-9.453185021879279E-3</v>
      </c>
    </row>
    <row r="17" spans="1:17" hidden="1" x14ac:dyDescent="0.3">
      <c r="A17" s="34" t="s">
        <v>101</v>
      </c>
      <c r="B17" s="34" t="s">
        <v>101</v>
      </c>
      <c r="C17" s="38">
        <f>SUMIF('Profit &amp; Loss Year on Year'!$A:$A,A17,'Profit &amp; Loss Year on Year'!B:B)</f>
        <v>0</v>
      </c>
      <c r="D17" s="27">
        <f ca="1">SUMIF('P&amp;L vs Budget'!$A:RR,$A17,'P&amp;L vs Budget'!C:C)</f>
        <v>0</v>
      </c>
      <c r="E17" s="56">
        <f t="shared" ref="E17" ca="1" si="8">C17-D17</f>
        <v>0</v>
      </c>
      <c r="F17" s="64" t="e">
        <f t="shared" ref="F17" ca="1" si="9">E17/D17</f>
        <v>#DIV/0!</v>
      </c>
      <c r="G17" s="38">
        <f>SUMIF('Profit &amp; Loss Year on Year'!$A:$A,A17,'Profit &amp; Loss Year on Year'!C:C)</f>
        <v>0</v>
      </c>
      <c r="H17" s="65">
        <f t="shared" ref="H17" si="10">C17-G17</f>
        <v>0</v>
      </c>
      <c r="I17" s="72" t="e">
        <f t="shared" ref="I17" si="11">H17/G17</f>
        <v>#DIV/0!</v>
      </c>
      <c r="J17" s="52"/>
      <c r="K17" s="38">
        <f>SUMIF('Profit &amp; Loss Year on Year'!$A:$A,A17,'Profit &amp; Loss Year on Year'!G:G)</f>
        <v>0</v>
      </c>
      <c r="L17">
        <f ca="1">SUMIF('P&amp;L vs Budget'!$A:SA,$A17,'P&amp;L vs Budget'!H:H)</f>
        <v>0</v>
      </c>
      <c r="M17" s="55">
        <f t="shared" ref="M17" ca="1" si="12">K17-L17</f>
        <v>0</v>
      </c>
      <c r="N17" s="64" t="e">
        <f t="shared" ref="N17" ca="1" si="13">M17/L17</f>
        <v>#DIV/0!</v>
      </c>
      <c r="O17" s="38">
        <f>SUMIF('Profit &amp; Loss Year on Year'!$A:$A,A17,'Profit &amp; Loss Year on Year'!H:H)</f>
        <v>0</v>
      </c>
      <c r="P17" s="65">
        <f t="shared" ref="P17" si="14">K17-O17</f>
        <v>0</v>
      </c>
      <c r="Q17" s="72" t="e">
        <f t="shared" ref="Q17" si="15">P17/O17</f>
        <v>#DIV/0!</v>
      </c>
    </row>
    <row r="18" spans="1:17" hidden="1" x14ac:dyDescent="0.3">
      <c r="A18" s="7" t="s">
        <v>100</v>
      </c>
      <c r="B18" s="22" t="s">
        <v>100</v>
      </c>
      <c r="C18" s="38">
        <f>SUMIF('Profit &amp; Loss Year on Year'!$A:$A,A18,'Profit &amp; Loss Year on Year'!B:B)</f>
        <v>0</v>
      </c>
      <c r="D18" s="27">
        <f ca="1">SUMIF('P&amp;L vs Budget'!$A:RR,$A18,'P&amp;L vs Budget'!C:C)</f>
        <v>0</v>
      </c>
      <c r="E18" s="56">
        <f t="shared" ca="1" si="0"/>
        <v>0</v>
      </c>
      <c r="F18" s="64" t="e">
        <f t="shared" ca="1" si="1"/>
        <v>#DIV/0!</v>
      </c>
      <c r="G18" s="38">
        <f>SUMIF('Profit &amp; Loss Year on Year'!$A:$A,A18,'Profit &amp; Loss Year on Year'!C:C)</f>
        <v>0</v>
      </c>
      <c r="H18" s="65">
        <f t="shared" si="4"/>
        <v>0</v>
      </c>
      <c r="I18" s="72" t="e">
        <f t="shared" si="5"/>
        <v>#DIV/0!</v>
      </c>
      <c r="J18" s="52"/>
      <c r="K18" s="38">
        <f>SUMIF('Profit &amp; Loss Year on Year'!$A:$A,A18,'Profit &amp; Loss Year on Year'!G:G)</f>
        <v>0</v>
      </c>
      <c r="L18">
        <f ca="1">SUMIF('P&amp;L vs Budget'!$A:SA,$A18,'P&amp;L vs Budget'!H:H)</f>
        <v>0</v>
      </c>
      <c r="M18" s="55">
        <f t="shared" ca="1" si="2"/>
        <v>0</v>
      </c>
      <c r="N18" s="64" t="e">
        <f t="shared" ca="1" si="3"/>
        <v>#DIV/0!</v>
      </c>
      <c r="O18" s="38">
        <f>SUMIF('Profit &amp; Loss Year on Year'!$A:$A,A18,'Profit &amp; Loss Year on Year'!H:H)</f>
        <v>1768</v>
      </c>
      <c r="P18" s="65">
        <f t="shared" si="6"/>
        <v>-1768</v>
      </c>
      <c r="Q18" s="72">
        <f t="shared" si="7"/>
        <v>-1</v>
      </c>
    </row>
    <row r="19" spans="1:17" hidden="1" x14ac:dyDescent="0.3">
      <c r="A19" s="7" t="s">
        <v>99</v>
      </c>
      <c r="B19" s="22" t="s">
        <v>99</v>
      </c>
      <c r="C19" s="38">
        <f>SUMIF('Profit &amp; Loss Year on Year'!$A:$A,A19,'Profit &amp; Loss Year on Year'!B:B)</f>
        <v>0</v>
      </c>
      <c r="D19" s="27">
        <f ca="1">SUMIF('P&amp;L vs Budget'!$A:RR,$A19,'P&amp;L vs Budget'!C:C)</f>
        <v>0</v>
      </c>
      <c r="E19" s="56">
        <f t="shared" ca="1" si="0"/>
        <v>0</v>
      </c>
      <c r="F19" s="64" t="e">
        <f t="shared" ca="1" si="1"/>
        <v>#DIV/0!</v>
      </c>
      <c r="G19" s="38">
        <f>SUMIF('Profit &amp; Loss Year on Year'!$A:$A,A19,'Profit &amp; Loss Year on Year'!C:C)</f>
        <v>0</v>
      </c>
      <c r="H19" s="65">
        <f t="shared" si="4"/>
        <v>0</v>
      </c>
      <c r="I19" s="72" t="e">
        <f t="shared" si="5"/>
        <v>#DIV/0!</v>
      </c>
      <c r="J19" s="52"/>
      <c r="K19" s="38">
        <f>SUMIF('Profit &amp; Loss Year on Year'!$A:$A,A19,'Profit &amp; Loss Year on Year'!G:G)</f>
        <v>0</v>
      </c>
      <c r="L19">
        <f ca="1">SUMIF('P&amp;L vs Budget'!$A:SA,$A19,'P&amp;L vs Budget'!H:H)</f>
        <v>0</v>
      </c>
      <c r="M19" s="55">
        <f t="shared" ca="1" si="2"/>
        <v>0</v>
      </c>
      <c r="N19" s="64" t="e">
        <f t="shared" ca="1" si="3"/>
        <v>#DIV/0!</v>
      </c>
      <c r="O19" s="38">
        <f>SUMIF('Profit &amp; Loss Year on Year'!$A:$A,A19,'Profit &amp; Loss Year on Year'!H:H)</f>
        <v>0</v>
      </c>
      <c r="P19" s="65">
        <f t="shared" si="6"/>
        <v>0</v>
      </c>
      <c r="Q19" s="72" t="e">
        <f t="shared" si="7"/>
        <v>#DIV/0!</v>
      </c>
    </row>
    <row r="20" spans="1:17" x14ac:dyDescent="0.3">
      <c r="A20" s="8" t="s">
        <v>163</v>
      </c>
      <c r="B20" s="21" t="s">
        <v>1</v>
      </c>
      <c r="C20" s="38">
        <f>SUMIF('Profit &amp; Loss Year on Year'!$A:$A,A20,'Profit &amp; Loss Year on Year'!B:B)</f>
        <v>169905</v>
      </c>
      <c r="D20" s="27">
        <f ca="1">SUM(D11:D19)</f>
        <v>0</v>
      </c>
      <c r="E20" s="56">
        <f t="shared" ca="1" si="0"/>
        <v>169905</v>
      </c>
      <c r="F20" s="64" t="e">
        <f t="shared" ca="1" si="1"/>
        <v>#DIV/0!</v>
      </c>
      <c r="G20" s="38">
        <f>SUMIF('Profit &amp; Loss Year on Year'!$A:$A,A20,'Profit &amp; Loss Year on Year'!C:C)</f>
        <v>180089</v>
      </c>
      <c r="H20" s="65">
        <f t="shared" si="4"/>
        <v>-10184</v>
      </c>
      <c r="I20" s="72">
        <f t="shared" si="5"/>
        <v>-5.6549817034910514E-2</v>
      </c>
      <c r="J20" s="52"/>
      <c r="K20" s="38">
        <f>SUMIF('Profit &amp; Loss Year on Year'!$A:$A,A20,'Profit &amp; Loss Year on Year'!G:G)</f>
        <v>297897</v>
      </c>
      <c r="L20">
        <f ca="1">SUM(L11:L19)</f>
        <v>0</v>
      </c>
      <c r="M20" s="55">
        <f t="shared" ca="1" si="2"/>
        <v>297897</v>
      </c>
      <c r="N20" s="64" t="e">
        <f t="shared" ca="1" si="3"/>
        <v>#DIV/0!</v>
      </c>
      <c r="O20" s="38">
        <f>SUMIF('Profit &amp; Loss Year on Year'!$A:$A,A20,'Profit &amp; Loss Year on Year'!H:H)</f>
        <v>309728</v>
      </c>
      <c r="P20" s="65">
        <f t="shared" si="6"/>
        <v>-11831</v>
      </c>
      <c r="Q20" s="72">
        <f t="shared" si="7"/>
        <v>-3.8198031821469157E-2</v>
      </c>
    </row>
    <row r="21" spans="1:17" ht="16.55" customHeight="1" x14ac:dyDescent="0.3">
      <c r="A21" s="23"/>
      <c r="B21" s="21" t="s">
        <v>423</v>
      </c>
      <c r="C21" s="38">
        <f>C10-C20</f>
        <v>221144</v>
      </c>
      <c r="D21" s="27">
        <f ca="1">D10-D20</f>
        <v>0</v>
      </c>
      <c r="E21" s="56">
        <f t="shared" ca="1" si="0"/>
        <v>221144</v>
      </c>
      <c r="F21" s="64" t="e">
        <f t="shared" ca="1" si="1"/>
        <v>#DIV/0!</v>
      </c>
      <c r="G21" s="38">
        <f>G10-G20</f>
        <v>203547</v>
      </c>
      <c r="H21" s="65">
        <f t="shared" si="4"/>
        <v>17597</v>
      </c>
      <c r="I21" s="72">
        <f t="shared" si="5"/>
        <v>8.6451777722098583E-2</v>
      </c>
      <c r="J21" s="52"/>
      <c r="K21" s="38">
        <f>K10-K20</f>
        <v>404606</v>
      </c>
      <c r="L21" s="27">
        <f ca="1">L10-L20</f>
        <v>0</v>
      </c>
      <c r="M21" s="55">
        <f t="shared" ca="1" si="2"/>
        <v>404606</v>
      </c>
      <c r="N21" s="64" t="e">
        <f t="shared" ca="1" si="3"/>
        <v>#DIV/0!</v>
      </c>
      <c r="O21" s="38">
        <f>O10-O20</f>
        <v>383431</v>
      </c>
      <c r="P21" s="65">
        <f t="shared" si="6"/>
        <v>21175</v>
      </c>
      <c r="Q21" s="72">
        <f t="shared" si="7"/>
        <v>5.5225060049917715E-2</v>
      </c>
    </row>
    <row r="22" spans="1:17" hidden="1" x14ac:dyDescent="0.3">
      <c r="A22" s="23"/>
      <c r="B22" s="21"/>
      <c r="C22" s="38"/>
      <c r="D22" s="27"/>
      <c r="E22" s="56">
        <f t="shared" si="0"/>
        <v>0</v>
      </c>
      <c r="F22" s="64" t="e">
        <f t="shared" si="1"/>
        <v>#DIV/0!</v>
      </c>
      <c r="G22" s="38"/>
      <c r="H22" s="65"/>
      <c r="I22" s="72"/>
      <c r="J22" s="52"/>
      <c r="K22" s="38"/>
      <c r="M22" s="55">
        <f t="shared" si="2"/>
        <v>0</v>
      </c>
      <c r="N22" s="64" t="e">
        <f t="shared" si="3"/>
        <v>#DIV/0!</v>
      </c>
      <c r="O22" s="38"/>
      <c r="P22" s="65"/>
      <c r="Q22" s="72"/>
    </row>
    <row r="23" spans="1:17" ht="15.75" hidden="1" thickBot="1" x14ac:dyDescent="0.35">
      <c r="A23" s="6" t="s">
        <v>419</v>
      </c>
      <c r="B23" s="21"/>
      <c r="C23" s="38"/>
      <c r="D23" s="27"/>
      <c r="E23" s="56">
        <f t="shared" si="0"/>
        <v>0</v>
      </c>
      <c r="F23" s="64" t="e">
        <f t="shared" si="1"/>
        <v>#DIV/0!</v>
      </c>
      <c r="G23" s="38"/>
      <c r="H23" s="65"/>
      <c r="I23" s="72"/>
      <c r="J23" s="52"/>
      <c r="K23" s="38"/>
      <c r="M23" s="55">
        <f t="shared" si="2"/>
        <v>0</v>
      </c>
      <c r="N23" s="64" t="e">
        <f t="shared" si="3"/>
        <v>#DIV/0!</v>
      </c>
      <c r="O23" s="38"/>
      <c r="P23" s="65"/>
      <c r="Q23" s="72"/>
    </row>
    <row r="24" spans="1:17" hidden="1" x14ac:dyDescent="0.3">
      <c r="A24" s="7" t="s">
        <v>301</v>
      </c>
      <c r="B24" s="21" t="s">
        <v>301</v>
      </c>
      <c r="C24" s="38">
        <f>SUMIF('Profit &amp; Loss Year on Year'!$A:$A,A24,'Profit &amp; Loss Year on Year'!B:B)</f>
        <v>0</v>
      </c>
      <c r="D24" s="27">
        <f ca="1">SUMIF('P&amp;L vs Budget'!$A:RR,$A24,'P&amp;L vs Budget'!C:C)</f>
        <v>0</v>
      </c>
      <c r="E24" s="56">
        <f t="shared" ca="1" si="0"/>
        <v>0</v>
      </c>
      <c r="F24" s="64" t="e">
        <f t="shared" ca="1" si="1"/>
        <v>#DIV/0!</v>
      </c>
      <c r="G24" s="38">
        <f>SUMIF('Profit &amp; Loss Year on Year'!$A:$A,B24,'Profit &amp; Loss Year on Year'!C:C)</f>
        <v>0</v>
      </c>
      <c r="H24" s="65">
        <f t="shared" ref="H24" si="16">C24-G24</f>
        <v>0</v>
      </c>
      <c r="I24" s="72" t="e">
        <f t="shared" ref="I24" si="17">H24/G24</f>
        <v>#DIV/0!</v>
      </c>
      <c r="J24" s="52"/>
      <c r="K24" s="38">
        <f>SUMIF('Profit &amp; Loss Year on Year'!$A:$A,A24,'Profit &amp; Loss Year on Year'!G:G)</f>
        <v>0</v>
      </c>
      <c r="L24">
        <f ca="1">SUMIF('P&amp;L vs Budget'!$A:SA,$A24,'P&amp;L vs Budget'!H:H)</f>
        <v>0</v>
      </c>
      <c r="M24" s="55">
        <f t="shared" ca="1" si="2"/>
        <v>0</v>
      </c>
      <c r="N24" s="64" t="e">
        <f t="shared" ca="1" si="3"/>
        <v>#DIV/0!</v>
      </c>
      <c r="O24" s="38">
        <f>SUMIF('Profit &amp; Loss Year on Year'!$A:$A,A24,'Profit &amp; Loss Year on Year'!H:H)</f>
        <v>0</v>
      </c>
      <c r="P24" s="65">
        <f>K24-O24</f>
        <v>0</v>
      </c>
      <c r="Q24" s="72" t="e">
        <f>P24/O24</f>
        <v>#DIV/0!</v>
      </c>
    </row>
    <row r="25" spans="1:17" hidden="1" x14ac:dyDescent="0.3">
      <c r="A25" s="7" t="s">
        <v>146</v>
      </c>
      <c r="B25" s="21" t="s">
        <v>146</v>
      </c>
      <c r="C25" s="38">
        <f>SUMIF('Profit &amp; Loss Year on Year'!$A:$A,A25,'Profit &amp; Loss Year on Year'!B:B)</f>
        <v>11485</v>
      </c>
      <c r="D25" s="27">
        <f ca="1">SUMIF('P&amp;L vs Budget'!$A:RR,$A25,'P&amp;L vs Budget'!C:C)</f>
        <v>0</v>
      </c>
      <c r="E25" s="56">
        <f t="shared" ca="1" si="0"/>
        <v>11485</v>
      </c>
      <c r="F25" s="64" t="e">
        <f t="shared" ca="1" si="1"/>
        <v>#DIV/0!</v>
      </c>
      <c r="G25" s="38">
        <f>SUMIF('Profit &amp; Loss Year on Year'!$A:$A,B25,'Profit &amp; Loss Year on Year'!C:C)</f>
        <v>9035</v>
      </c>
      <c r="H25" s="65">
        <f t="shared" si="4"/>
        <v>2450</v>
      </c>
      <c r="I25" s="72">
        <f t="shared" si="5"/>
        <v>0.2711676812396237</v>
      </c>
      <c r="J25" s="52"/>
      <c r="K25" s="38">
        <f>SUMIF('Profit &amp; Loss Year on Year'!$A:$A,A25,'Profit &amp; Loss Year on Year'!G:G)</f>
        <v>20396</v>
      </c>
      <c r="L25">
        <f ca="1">SUMIF('P&amp;L vs Budget'!$A:SA,$A25,'P&amp;L vs Budget'!H:H)</f>
        <v>0</v>
      </c>
      <c r="M25" s="55">
        <f t="shared" ca="1" si="2"/>
        <v>20396</v>
      </c>
      <c r="N25" s="64" t="e">
        <f t="shared" ca="1" si="3"/>
        <v>#DIV/0!</v>
      </c>
      <c r="O25" s="38">
        <f>SUMIF('Profit &amp; Loss Year on Year'!$A:$A,A25,'Profit &amp; Loss Year on Year'!H:H)</f>
        <v>16972</v>
      </c>
      <c r="P25" s="65">
        <f>K25-O25</f>
        <v>3424</v>
      </c>
      <c r="Q25" s="72">
        <f>P25/O25</f>
        <v>0.20174404902191845</v>
      </c>
    </row>
    <row r="26" spans="1:17" hidden="1" x14ac:dyDescent="0.3">
      <c r="A26" s="7" t="s">
        <v>302</v>
      </c>
      <c r="B26" s="21" t="s">
        <v>302</v>
      </c>
      <c r="C26" s="38">
        <f>SUMIF('Profit &amp; Loss Year on Year'!$A:$A,A26,'Profit &amp; Loss Year on Year'!B:B)</f>
        <v>0</v>
      </c>
      <c r="D26" s="27">
        <f ca="1">SUMIF('P&amp;L vs Budget'!$A:RR,$A26,'P&amp;L vs Budget'!C:C)</f>
        <v>0</v>
      </c>
      <c r="E26" s="56">
        <f t="shared" ca="1" si="0"/>
        <v>0</v>
      </c>
      <c r="F26" s="64" t="e">
        <f t="shared" ca="1" si="1"/>
        <v>#DIV/0!</v>
      </c>
      <c r="G26" s="38">
        <f>SUMIF('Profit &amp; Loss Year on Year'!$A:$A,B26,'Profit &amp; Loss Year on Year'!C:C)</f>
        <v>0</v>
      </c>
      <c r="H26" s="65">
        <f t="shared" si="4"/>
        <v>0</v>
      </c>
      <c r="I26" s="72" t="e">
        <f t="shared" si="5"/>
        <v>#DIV/0!</v>
      </c>
      <c r="J26" s="52"/>
      <c r="K26" s="38">
        <f>SUMIF('Profit &amp; Loss Year on Year'!$A:$A,A26,'Profit &amp; Loss Year on Year'!G:G)</f>
        <v>0</v>
      </c>
      <c r="L26">
        <f ca="1">SUMIF('P&amp;L vs Budget'!$A:SA,$A26,'P&amp;L vs Budget'!H:H)</f>
        <v>0</v>
      </c>
      <c r="M26" s="55">
        <f t="shared" ca="1" si="2"/>
        <v>0</v>
      </c>
      <c r="N26" s="64" t="e">
        <f t="shared" ca="1" si="3"/>
        <v>#DIV/0!</v>
      </c>
      <c r="O26" s="38">
        <f>SUMIF('Profit &amp; Loss Year on Year'!$A:$A,A26,'Profit &amp; Loss Year on Year'!H:H)</f>
        <v>0</v>
      </c>
      <c r="P26" s="65">
        <f>K26-O26</f>
        <v>0</v>
      </c>
      <c r="Q26" s="72" t="e">
        <f>P26/O26</f>
        <v>#DIV/0!</v>
      </c>
    </row>
    <row r="27" spans="1:17" hidden="1" x14ac:dyDescent="0.3">
      <c r="A27" s="32" t="s">
        <v>182</v>
      </c>
      <c r="B27" s="21" t="s">
        <v>182</v>
      </c>
      <c r="C27" s="38">
        <f>SUMIF('Profit &amp; Loss Year on Year'!$A:$A,A27,'Profit &amp; Loss Year on Year'!B:B)</f>
        <v>0</v>
      </c>
      <c r="D27" s="27">
        <f ca="1">SUMIF('P&amp;L vs Budget'!$A:RR,$A27,'P&amp;L vs Budget'!C:C)</f>
        <v>0</v>
      </c>
      <c r="E27" s="56">
        <f t="shared" ca="1" si="0"/>
        <v>0</v>
      </c>
      <c r="F27" s="64" t="e">
        <f t="shared" ca="1" si="1"/>
        <v>#DIV/0!</v>
      </c>
      <c r="G27" s="38">
        <f>SUMIF('Profit &amp; Loss Year on Year'!$A:$A,B27,'Profit &amp; Loss Year on Year'!C:C)</f>
        <v>0</v>
      </c>
      <c r="H27" s="65">
        <f t="shared" ref="H27" si="18">C27-G27</f>
        <v>0</v>
      </c>
      <c r="I27" s="72" t="e">
        <f t="shared" ref="I27" si="19">H27/G27</f>
        <v>#DIV/0!</v>
      </c>
      <c r="J27" s="52"/>
      <c r="K27" s="38"/>
      <c r="L27">
        <f ca="1">SUMIF('P&amp;L vs Budget'!$A:SA,$A27,'P&amp;L vs Budget'!H:H)</f>
        <v>0</v>
      </c>
      <c r="M27" s="55">
        <f t="shared" ca="1" si="2"/>
        <v>0</v>
      </c>
      <c r="N27" s="64" t="e">
        <f t="shared" ca="1" si="3"/>
        <v>#DIV/0!</v>
      </c>
      <c r="O27" s="38">
        <f>SUMIF('Profit &amp; Loss Year on Year'!$A:$A,A27,'Profit &amp; Loss Year on Year'!H:H)</f>
        <v>0</v>
      </c>
      <c r="P27" s="65">
        <f>K27-O27</f>
        <v>0</v>
      </c>
      <c r="Q27" s="72" t="e">
        <f>P27/O27</f>
        <v>#DIV/0!</v>
      </c>
    </row>
    <row r="28" spans="1:17" hidden="1" x14ac:dyDescent="0.3">
      <c r="A28" s="7" t="s">
        <v>272</v>
      </c>
      <c r="B28" s="21" t="s">
        <v>272</v>
      </c>
      <c r="C28" s="38">
        <f>SUMIF('Profit &amp; Loss Year on Year'!$A:$A,A28,'Profit &amp; Loss Year on Year'!B:B)</f>
        <v>0</v>
      </c>
      <c r="D28" s="27">
        <f ca="1">SUMIF('P&amp;L vs Budget'!$A:RR,$A28,'P&amp;L vs Budget'!C:C)</f>
        <v>0</v>
      </c>
      <c r="E28" s="56">
        <f t="shared" ca="1" si="0"/>
        <v>0</v>
      </c>
      <c r="F28" s="64" t="e">
        <f t="shared" ca="1" si="1"/>
        <v>#DIV/0!</v>
      </c>
      <c r="G28" s="38">
        <f>SUMIF('Profit &amp; Loss Year on Year'!$A:$A,B28,'Profit &amp; Loss Year on Year'!C:C)</f>
        <v>0</v>
      </c>
      <c r="H28" s="65">
        <f t="shared" si="4"/>
        <v>0</v>
      </c>
      <c r="I28" s="72" t="e">
        <f t="shared" si="5"/>
        <v>#DIV/0!</v>
      </c>
      <c r="J28" s="52"/>
      <c r="K28" s="38">
        <f>SUMIF('Profit &amp; Loss Year on Year'!$A:$A,A28,'Profit &amp; Loss Year on Year'!G:G)</f>
        <v>0</v>
      </c>
      <c r="L28">
        <f ca="1">SUMIF('P&amp;L vs Budget'!$A:SA,$A28,'P&amp;L vs Budget'!H:H)</f>
        <v>0</v>
      </c>
      <c r="M28" s="55">
        <f t="shared" ca="1" si="2"/>
        <v>0</v>
      </c>
      <c r="N28" s="64" t="e">
        <f t="shared" ca="1" si="3"/>
        <v>#DIV/0!</v>
      </c>
      <c r="O28" s="38">
        <f>SUMIF('Profit &amp; Loss Year on Year'!$A:$A,A28,'Profit &amp; Loss Year on Year'!H:H)</f>
        <v>0</v>
      </c>
      <c r="P28" s="65">
        <f t="shared" ref="P28:P35" si="20">K28-O28</f>
        <v>0</v>
      </c>
      <c r="Q28" s="72" t="e">
        <f t="shared" ref="Q28:Q35" si="21">P28/O28</f>
        <v>#DIV/0!</v>
      </c>
    </row>
    <row r="29" spans="1:17" hidden="1" x14ac:dyDescent="0.3">
      <c r="A29" s="7" t="s">
        <v>247</v>
      </c>
      <c r="B29" s="21" t="s">
        <v>247</v>
      </c>
      <c r="C29" s="38">
        <f>SUMIF('Profit &amp; Loss Year on Year'!$A:$A,A29,'Profit &amp; Loss Year on Year'!B:B)</f>
        <v>105128</v>
      </c>
      <c r="D29" s="27">
        <f ca="1">SUMIF('P&amp;L vs Budget'!$A:RR,$A29,'P&amp;L vs Budget'!C:C)</f>
        <v>0</v>
      </c>
      <c r="E29" s="56">
        <f t="shared" ref="E29" ca="1" si="22">C29-D29</f>
        <v>105128</v>
      </c>
      <c r="F29" s="64" t="e">
        <f t="shared" ref="F29" ca="1" si="23">E29/D29</f>
        <v>#DIV/0!</v>
      </c>
      <c r="G29" s="38">
        <f>SUMIF('Profit &amp; Loss Year on Year'!$A:$A,B29,'Profit &amp; Loss Year on Year'!C:C)</f>
        <v>84433</v>
      </c>
      <c r="H29" s="65">
        <f t="shared" si="4"/>
        <v>20695</v>
      </c>
      <c r="I29" s="72">
        <f t="shared" si="5"/>
        <v>0.24510558667819454</v>
      </c>
      <c r="J29" s="52"/>
      <c r="K29" s="38">
        <f>SUMIF('Profit &amp; Loss Year on Year'!$A:$A,A29,'Profit &amp; Loss Year on Year'!G:G)</f>
        <v>191902</v>
      </c>
      <c r="L29">
        <f ca="1">SUMIF('P&amp;L vs Budget'!$A:SA,$A29,'P&amp;L vs Budget'!H:H)</f>
        <v>0</v>
      </c>
      <c r="M29" s="55">
        <f t="shared" ca="1" si="2"/>
        <v>191902</v>
      </c>
      <c r="N29" s="64" t="e">
        <f t="shared" ca="1" si="3"/>
        <v>#DIV/0!</v>
      </c>
      <c r="O29" s="38">
        <f>SUMIF('Profit &amp; Loss Year on Year'!$A:$A,A29,'Profit &amp; Loss Year on Year'!H:H)</f>
        <v>158024</v>
      </c>
      <c r="P29" s="65">
        <f t="shared" si="20"/>
        <v>33878</v>
      </c>
      <c r="Q29" s="72">
        <f t="shared" si="21"/>
        <v>0.2143851566850605</v>
      </c>
    </row>
    <row r="30" spans="1:17" hidden="1" x14ac:dyDescent="0.3">
      <c r="A30" s="7" t="s">
        <v>257</v>
      </c>
      <c r="B30" s="22" t="s">
        <v>257</v>
      </c>
      <c r="C30" s="38">
        <f>SUMIF('Profit &amp; Loss Year on Year'!$A:$A,A30,'Profit &amp; Loss Year on Year'!B:B)</f>
        <v>180</v>
      </c>
      <c r="D30" s="27">
        <f ca="1">SUMIF('P&amp;L vs Budget'!$A:RR,$A30,'P&amp;L vs Budget'!C:C)</f>
        <v>0</v>
      </c>
      <c r="E30" s="56">
        <f t="shared" ref="E30:E37" ca="1" si="24">C30-D30</f>
        <v>180</v>
      </c>
      <c r="F30" s="64" t="e">
        <f t="shared" ref="F30:F37" ca="1" si="25">E30/D30</f>
        <v>#DIV/0!</v>
      </c>
      <c r="G30" s="38">
        <f>SUMIF('Profit &amp; Loss Year on Year'!$A:$A,B30,'Profit &amp; Loss Year on Year'!C:C)</f>
        <v>1043</v>
      </c>
      <c r="H30" s="65">
        <f t="shared" si="4"/>
        <v>-863</v>
      </c>
      <c r="I30" s="72">
        <f t="shared" si="5"/>
        <v>-0.82742090124640455</v>
      </c>
      <c r="J30" s="52"/>
      <c r="K30" s="38">
        <f>SUMIF('Profit &amp; Loss Year on Year'!$A:$A,A30,'Profit &amp; Loss Year on Year'!G:G)</f>
        <v>2863</v>
      </c>
      <c r="L30">
        <f ca="1">SUMIF('P&amp;L vs Budget'!$A:SA,$A30,'P&amp;L vs Budget'!H:H)</f>
        <v>0</v>
      </c>
      <c r="M30" s="55">
        <f t="shared" ca="1" si="2"/>
        <v>2863</v>
      </c>
      <c r="N30" s="64" t="e">
        <f t="shared" ca="1" si="3"/>
        <v>#DIV/0!</v>
      </c>
      <c r="O30" s="38">
        <f>SUMIF('Profit &amp; Loss Year on Year'!$A:$A,A30,'Profit &amp; Loss Year on Year'!H:H)</f>
        <v>1103</v>
      </c>
      <c r="P30" s="65">
        <f t="shared" si="20"/>
        <v>1760</v>
      </c>
      <c r="Q30" s="72">
        <f t="shared" si="21"/>
        <v>1.5956482320942884</v>
      </c>
    </row>
    <row r="31" spans="1:17" hidden="1" x14ac:dyDescent="0.3">
      <c r="A31" s="34" t="s">
        <v>438</v>
      </c>
      <c r="B31" s="34" t="s">
        <v>438</v>
      </c>
      <c r="C31" s="38">
        <f>SUMIF('Profit &amp; Loss Year on Year'!$A:$A,A31,'Profit &amp; Loss Year on Year'!B:B)</f>
        <v>0</v>
      </c>
      <c r="D31" s="27">
        <v>2</v>
      </c>
      <c r="E31" s="56">
        <f t="shared" si="24"/>
        <v>-2</v>
      </c>
      <c r="F31" s="64">
        <f t="shared" si="25"/>
        <v>-1</v>
      </c>
      <c r="G31" s="38">
        <f>SUMIF('Profit &amp; Loss Year on Year'!$A:$A,B31,'Profit &amp; Loss Year on Year'!C:C)</f>
        <v>0</v>
      </c>
      <c r="H31" s="65">
        <f t="shared" si="4"/>
        <v>0</v>
      </c>
      <c r="I31" s="72" t="e">
        <f t="shared" si="5"/>
        <v>#DIV/0!</v>
      </c>
      <c r="J31" s="52"/>
      <c r="K31" s="38">
        <f>SUMIF('Profit &amp; Loss Year on Year'!$A:$A,A31,'Profit &amp; Loss Year on Year'!G:G)</f>
        <v>0</v>
      </c>
      <c r="L31">
        <f ca="1">SUMIF('P&amp;L vs Budget'!$A:SA,$A31,'P&amp;L vs Budget'!H:H)</f>
        <v>0</v>
      </c>
      <c r="M31" s="55">
        <f t="shared" ca="1" si="2"/>
        <v>0</v>
      </c>
      <c r="N31" s="64" t="e">
        <f t="shared" ca="1" si="3"/>
        <v>#DIV/0!</v>
      </c>
      <c r="O31" s="38">
        <f>SUMIF('Profit &amp; Loss Year on Year'!$A:$A,A31,'Profit &amp; Loss Year on Year'!H:H)</f>
        <v>0</v>
      </c>
      <c r="P31" s="65">
        <f t="shared" si="20"/>
        <v>0</v>
      </c>
      <c r="Q31" s="72" t="e">
        <f t="shared" si="21"/>
        <v>#DIV/0!</v>
      </c>
    </row>
    <row r="32" spans="1:17" hidden="1" x14ac:dyDescent="0.3">
      <c r="A32" s="7" t="s">
        <v>183</v>
      </c>
      <c r="B32" s="22" t="s">
        <v>183</v>
      </c>
      <c r="C32" s="38">
        <f>SUMIF('Profit &amp; Loss Year on Year'!$A:$A,A32,'Profit &amp; Loss Year on Year'!B:B)</f>
        <v>0</v>
      </c>
      <c r="D32" s="27">
        <f ca="1">SUMIF('P&amp;L vs Budget'!$A:RR,$A32,'P&amp;L vs Budget'!C:C)</f>
        <v>0</v>
      </c>
      <c r="E32" s="56">
        <f t="shared" ca="1" si="24"/>
        <v>0</v>
      </c>
      <c r="F32" s="64" t="e">
        <f t="shared" ca="1" si="25"/>
        <v>#DIV/0!</v>
      </c>
      <c r="G32" s="38">
        <f>SUMIF('Profit &amp; Loss Year on Year'!$A:$A,B32,'Profit &amp; Loss Year on Year'!C:C)</f>
        <v>0</v>
      </c>
      <c r="H32" s="65">
        <f t="shared" si="4"/>
        <v>0</v>
      </c>
      <c r="I32" s="72" t="e">
        <f t="shared" si="5"/>
        <v>#DIV/0!</v>
      </c>
      <c r="J32" s="52"/>
      <c r="K32" s="38">
        <f>SUMIF('Profit &amp; Loss Year on Year'!$A:$A,A32,'Profit &amp; Loss Year on Year'!G:G)</f>
        <v>0</v>
      </c>
      <c r="L32">
        <f ca="1">SUMIF('P&amp;L vs Budget'!$A:SA,$A32,'P&amp;L vs Budget'!H:H)</f>
        <v>0</v>
      </c>
      <c r="M32" s="55">
        <f t="shared" ca="1" si="2"/>
        <v>0</v>
      </c>
      <c r="N32" s="64" t="e">
        <f t="shared" ca="1" si="3"/>
        <v>#DIV/0!</v>
      </c>
      <c r="O32" s="38">
        <f>SUMIF('Profit &amp; Loss Year on Year'!$A:$A,A32,'Profit &amp; Loss Year on Year'!H:H)</f>
        <v>0</v>
      </c>
      <c r="P32" s="65">
        <f t="shared" si="20"/>
        <v>0</v>
      </c>
      <c r="Q32" s="72" t="e">
        <f t="shared" si="21"/>
        <v>#DIV/0!</v>
      </c>
    </row>
    <row r="33" spans="1:19" hidden="1" x14ac:dyDescent="0.3">
      <c r="A33" s="7" t="s">
        <v>40</v>
      </c>
      <c r="B33" s="21" t="s">
        <v>40</v>
      </c>
      <c r="C33" s="38">
        <f>SUMIF('Profit &amp; Loss Year on Year'!$A:$A,A33,'Profit &amp; Loss Year on Year'!B:B)</f>
        <v>2677</v>
      </c>
      <c r="D33" s="27">
        <f ca="1">SUMIF('P&amp;L vs Budget'!$A:RR,$A33,'P&amp;L vs Budget'!C:C)</f>
        <v>0</v>
      </c>
      <c r="E33" s="56">
        <f t="shared" ca="1" si="24"/>
        <v>2677</v>
      </c>
      <c r="F33" s="64" t="e">
        <f t="shared" ca="1" si="25"/>
        <v>#DIV/0!</v>
      </c>
      <c r="G33" s="38">
        <f>SUMIF('Profit &amp; Loss Year on Year'!$A:$A,B33,'Profit &amp; Loss Year on Year'!C:C)</f>
        <v>5428</v>
      </c>
      <c r="H33" s="65">
        <f>C33-G33</f>
        <v>-2751</v>
      </c>
      <c r="I33" s="72">
        <f t="shared" si="5"/>
        <v>-0.50681650700073688</v>
      </c>
      <c r="J33" s="52"/>
      <c r="K33" s="38">
        <f>SUMIF('Profit &amp; Loss Year on Year'!$A:$A,A33,'Profit &amp; Loss Year on Year'!G:G)</f>
        <v>8055</v>
      </c>
      <c r="L33">
        <f ca="1">SUMIF('P&amp;L vs Budget'!$A:SA,$A33,'P&amp;L vs Budget'!H:H)</f>
        <v>0</v>
      </c>
      <c r="M33" s="55">
        <f t="shared" ca="1" si="2"/>
        <v>8055</v>
      </c>
      <c r="N33" s="64" t="e">
        <f t="shared" ca="1" si="3"/>
        <v>#DIV/0!</v>
      </c>
      <c r="O33" s="38">
        <f>SUMIF('Profit &amp; Loss Year on Year'!$A:$A,A33,'Profit &amp; Loss Year on Year'!H:H)</f>
        <v>8664</v>
      </c>
      <c r="P33" s="65">
        <f t="shared" si="20"/>
        <v>-609</v>
      </c>
      <c r="Q33" s="72">
        <f t="shared" si="21"/>
        <v>-7.0290858725761768E-2</v>
      </c>
    </row>
    <row r="34" spans="1:19" hidden="1" x14ac:dyDescent="0.3">
      <c r="A34" s="7" t="s">
        <v>248</v>
      </c>
      <c r="B34" s="21" t="s">
        <v>248</v>
      </c>
      <c r="C34" s="38">
        <f>SUMIF('Profit &amp; Loss Year on Year'!$A:$A,A34,'Profit &amp; Loss Year on Year'!B:B)</f>
        <v>0</v>
      </c>
      <c r="D34" s="27">
        <f ca="1">SUMIF('P&amp;L vs Budget'!$A:RR,$A34,'P&amp;L vs Budget'!C:C)</f>
        <v>0</v>
      </c>
      <c r="E34" s="56">
        <f t="shared" ca="1" si="24"/>
        <v>0</v>
      </c>
      <c r="F34" s="64" t="e">
        <f t="shared" ca="1" si="25"/>
        <v>#DIV/0!</v>
      </c>
      <c r="G34" s="38">
        <f>SUMIF('Profit &amp; Loss Year on Year'!$A:$A,B34,'Profit &amp; Loss Year on Year'!C:C)</f>
        <v>0</v>
      </c>
      <c r="H34" s="65">
        <f>C34-G34</f>
        <v>0</v>
      </c>
      <c r="I34" s="72" t="e">
        <f t="shared" si="5"/>
        <v>#DIV/0!</v>
      </c>
      <c r="J34" s="52"/>
      <c r="K34" s="38">
        <f>SUMIF('Profit &amp; Loss Year on Year'!$A:$A,A34,'Profit &amp; Loss Year on Year'!G:G)</f>
        <v>0</v>
      </c>
      <c r="L34">
        <f ca="1">SUMIF('P&amp;L vs Budget'!$A:SA,$A34,'P&amp;L vs Budget'!H:H)</f>
        <v>0</v>
      </c>
      <c r="M34" s="55">
        <f t="shared" ca="1" si="2"/>
        <v>0</v>
      </c>
      <c r="N34" s="64" t="e">
        <f t="shared" ca="1" si="3"/>
        <v>#DIV/0!</v>
      </c>
      <c r="O34" s="38">
        <f>SUMIF('Profit &amp; Loss Year on Year'!$A:$A,A34,'Profit &amp; Loss Year on Year'!H:H)</f>
        <v>1252</v>
      </c>
      <c r="P34" s="65">
        <f t="shared" si="20"/>
        <v>-1252</v>
      </c>
      <c r="Q34" s="72">
        <f t="shared" si="21"/>
        <v>-1</v>
      </c>
    </row>
    <row r="35" spans="1:19" hidden="1" x14ac:dyDescent="0.3">
      <c r="A35" s="7" t="s">
        <v>102</v>
      </c>
      <c r="B35" s="21" t="s">
        <v>102</v>
      </c>
      <c r="C35" s="38">
        <f>SUMIF('Profit &amp; Loss Year on Year'!$A:$A,A35,'Profit &amp; Loss Year on Year'!B:B)</f>
        <v>0</v>
      </c>
      <c r="D35" s="27">
        <f ca="1">SUMIF('P&amp;L vs Budget'!$A:RR,$A35,'P&amp;L vs Budget'!C:C)</f>
        <v>0</v>
      </c>
      <c r="E35" s="56">
        <f t="shared" ca="1" si="24"/>
        <v>0</v>
      </c>
      <c r="F35" s="64" t="e">
        <f t="shared" ca="1" si="25"/>
        <v>#DIV/0!</v>
      </c>
      <c r="G35" s="38">
        <f>SUMIF('Profit &amp; Loss Year on Year'!$A:$A,B35,'Profit &amp; Loss Year on Year'!C:C)</f>
        <v>0</v>
      </c>
      <c r="H35" s="65">
        <f>SUMIF('Profit &amp; Loss Year on Year'!$A:$A,C35,'Profit &amp; Loss Year on Year'!D:D)</f>
        <v>0</v>
      </c>
      <c r="I35" s="54">
        <f>SUMIF('Profit &amp; Loss Year on Year'!$A:$A,G35,'Profit &amp; Loss Year on Year'!E:E)</f>
        <v>0</v>
      </c>
      <c r="J35" s="52"/>
      <c r="K35" s="38">
        <f>SUMIF('Profit &amp; Loss Year on Year'!$A:$A,A35,'Profit &amp; Loss Year on Year'!G:G)</f>
        <v>0</v>
      </c>
      <c r="L35">
        <f ca="1">SUMIF('P&amp;L vs Budget'!$A:SA,$A35,'P&amp;L vs Budget'!H:H)</f>
        <v>0</v>
      </c>
      <c r="M35" s="55">
        <f t="shared" ca="1" si="2"/>
        <v>0</v>
      </c>
      <c r="N35" s="64" t="e">
        <f t="shared" ca="1" si="3"/>
        <v>#DIV/0!</v>
      </c>
      <c r="O35" s="38">
        <f>SUMIF('Profit &amp; Loss Year on Year'!$A:$A,A35,'Profit &amp; Loss Year on Year'!H:H)</f>
        <v>0</v>
      </c>
      <c r="P35" s="65">
        <f t="shared" si="20"/>
        <v>0</v>
      </c>
      <c r="Q35" s="72" t="e">
        <f t="shared" si="21"/>
        <v>#DIV/0!</v>
      </c>
    </row>
    <row r="36" spans="1:19" x14ac:dyDescent="0.3">
      <c r="A36" s="7"/>
      <c r="B36" s="21" t="s">
        <v>432</v>
      </c>
      <c r="C36" s="39">
        <f>C21/C10</f>
        <v>0.56551480760723083</v>
      </c>
      <c r="D36" s="31" t="e">
        <f ca="1">D21/D10</f>
        <v>#DIV/0!</v>
      </c>
      <c r="E36" s="56"/>
      <c r="F36" s="64"/>
      <c r="G36" s="39">
        <f>G21/G10</f>
        <v>0.53057325172820069</v>
      </c>
      <c r="H36" s="65"/>
      <c r="I36" s="54"/>
      <c r="J36" s="52"/>
      <c r="K36" s="39">
        <f>K21/K10</f>
        <v>0.57594914185419843</v>
      </c>
      <c r="L36" s="31" t="e">
        <f ca="1">L21/L10</f>
        <v>#DIV/0!</v>
      </c>
      <c r="M36" s="55"/>
      <c r="N36" s="64"/>
      <c r="O36" s="39">
        <f>O21/O10</f>
        <v>0.55316456974518113</v>
      </c>
      <c r="P36" s="65"/>
      <c r="Q36" s="72"/>
    </row>
    <row r="37" spans="1:19" ht="15.75" thickBot="1" x14ac:dyDescent="0.35">
      <c r="A37" s="8" t="s">
        <v>420</v>
      </c>
      <c r="B37" s="21" t="s">
        <v>419</v>
      </c>
      <c r="C37" s="38">
        <f>SUM(C24:C35)</f>
        <v>119470</v>
      </c>
      <c r="D37" s="27">
        <f ca="1">SUM(D24:D35)</f>
        <v>2</v>
      </c>
      <c r="E37" s="56">
        <f t="shared" ca="1" si="24"/>
        <v>119468</v>
      </c>
      <c r="F37" s="64">
        <f t="shared" ca="1" si="25"/>
        <v>59734</v>
      </c>
      <c r="G37" s="38">
        <f>SUM(G24:G35)</f>
        <v>99939</v>
      </c>
      <c r="H37" s="65">
        <f t="shared" ref="H37:H47" si="26">C37-G37</f>
        <v>19531</v>
      </c>
      <c r="I37" s="72">
        <f t="shared" si="5"/>
        <v>0.19542921181920972</v>
      </c>
      <c r="J37" s="52"/>
      <c r="K37" s="38">
        <f>SUM(K24:K35)</f>
        <v>223216</v>
      </c>
      <c r="L37" s="27">
        <f ca="1">SUM(L24:L35)</f>
        <v>0</v>
      </c>
      <c r="M37" s="55">
        <f t="shared" ca="1" si="2"/>
        <v>223216</v>
      </c>
      <c r="N37" s="64" t="e">
        <f t="shared" ca="1" si="3"/>
        <v>#DIV/0!</v>
      </c>
      <c r="O37" s="38">
        <f>SUM(O24:O35)</f>
        <v>186015</v>
      </c>
      <c r="P37" s="65">
        <f>K37-O37</f>
        <v>37201</v>
      </c>
      <c r="Q37" s="72">
        <f>P37/O37</f>
        <v>0.19998924817891031</v>
      </c>
    </row>
    <row r="38" spans="1:19" ht="15.75" thickBot="1" x14ac:dyDescent="0.35">
      <c r="A38" s="9" t="s">
        <v>2</v>
      </c>
      <c r="B38" s="24" t="s">
        <v>424</v>
      </c>
      <c r="C38" s="40">
        <f>C21-C37</f>
        <v>101674</v>
      </c>
      <c r="D38" s="28">
        <f ca="1">D21-D37</f>
        <v>-2</v>
      </c>
      <c r="E38" s="40">
        <f ca="1">E21-E37</f>
        <v>101676</v>
      </c>
      <c r="F38" s="28"/>
      <c r="G38" s="40">
        <f>G21-G37</f>
        <v>103608</v>
      </c>
      <c r="H38" s="28">
        <f t="shared" si="26"/>
        <v>-1934</v>
      </c>
      <c r="I38" s="47">
        <f t="shared" si="5"/>
        <v>-1.8666512238437186E-2</v>
      </c>
      <c r="J38" s="25"/>
      <c r="K38" s="40">
        <f>K21-K37</f>
        <v>181390</v>
      </c>
      <c r="L38" s="28">
        <f ca="1">L21-L37</f>
        <v>0</v>
      </c>
      <c r="M38" s="40">
        <f ca="1">M21-M37</f>
        <v>181390</v>
      </c>
      <c r="N38" s="28"/>
      <c r="O38" s="40">
        <f>O21-O37</f>
        <v>197416</v>
      </c>
      <c r="P38" s="28">
        <f>K38-O38</f>
        <v>-16026</v>
      </c>
      <c r="Q38" s="47">
        <f>P38/O38</f>
        <v>-8.1178830489929896E-2</v>
      </c>
      <c r="S38" s="27"/>
    </row>
    <row r="39" spans="1:19" ht="15.75" hidden="1" thickBot="1" x14ac:dyDescent="0.35">
      <c r="A39" s="6" t="s">
        <v>394</v>
      </c>
      <c r="B39" s="21"/>
      <c r="C39" s="38"/>
      <c r="D39" s="27"/>
      <c r="E39" s="38"/>
      <c r="F39" s="27"/>
      <c r="G39" s="38"/>
      <c r="H39" s="27"/>
      <c r="I39" s="46"/>
      <c r="J39" s="52"/>
      <c r="K39" s="38"/>
      <c r="L39" s="27"/>
      <c r="M39" s="38"/>
      <c r="N39" s="27"/>
      <c r="O39" s="38"/>
      <c r="P39" s="27"/>
      <c r="Q39" s="46"/>
    </row>
    <row r="40" spans="1:19" hidden="1" x14ac:dyDescent="0.3">
      <c r="A40" s="7" t="s">
        <v>395</v>
      </c>
      <c r="B40" s="21"/>
      <c r="C40" s="38">
        <f>SUMIF('Profit &amp; Loss Year on Year'!$A:$A,A40,'Profit &amp; Loss Year on Year'!B:B)</f>
        <v>5281</v>
      </c>
      <c r="D40" s="27">
        <f ca="1">SUMIF('P&amp;L vs Budget'!$A:RR,$A40,'P&amp;L vs Budget'!C:C)</f>
        <v>0</v>
      </c>
      <c r="E40" s="45">
        <f t="shared" ref="E40:E59" ca="1" si="27">C40-D40</f>
        <v>5281</v>
      </c>
      <c r="F40" s="33" t="e">
        <f t="shared" ref="F40:F59" ca="1" si="28">E40/D40</f>
        <v>#DIV/0!</v>
      </c>
      <c r="G40" s="38">
        <f>SUMIF('Profit &amp; Loss Year on Year'!$A:$A,A40,'Profit &amp; Loss Year on Year'!C:C)</f>
        <v>8595</v>
      </c>
      <c r="H40" s="27">
        <f t="shared" si="26"/>
        <v>-3314</v>
      </c>
      <c r="I40" s="46">
        <f t="shared" si="5"/>
        <v>-0.38557300756253637</v>
      </c>
      <c r="J40" s="52"/>
      <c r="K40" s="38">
        <f>SUMIF('Profit &amp; Loss Year on Year'!$A:$A,A40,'Profit &amp; Loss Year on Year'!G:G)</f>
        <v>7686</v>
      </c>
      <c r="L40">
        <f ca="1">SUMIF('P&amp;L vs Budget'!$A:SA,$A40,'P&amp;L vs Budget'!H:H)</f>
        <v>0</v>
      </c>
      <c r="M40" s="44">
        <f t="shared" ref="M40:M59" ca="1" si="29">K40-L40</f>
        <v>7686</v>
      </c>
      <c r="N40" s="33" t="e">
        <f t="shared" ref="N40:N59" ca="1" si="30">M40/L40</f>
        <v>#DIV/0!</v>
      </c>
      <c r="O40" s="38">
        <f>SUMIF('Profit &amp; Loss Year on Year'!$A:$A,A40,'Profit &amp; Loss Year on Year'!H:H)</f>
        <v>16259</v>
      </c>
      <c r="P40" s="27">
        <f>K40-O40</f>
        <v>-8573</v>
      </c>
      <c r="Q40" s="46">
        <f>P40/O40</f>
        <v>-0.52727720031982284</v>
      </c>
    </row>
    <row r="41" spans="1:19" hidden="1" x14ac:dyDescent="0.3">
      <c r="A41" s="32" t="s">
        <v>439</v>
      </c>
      <c r="B41" s="21"/>
      <c r="C41" s="38">
        <f>SUMIF('Profit &amp; Loss Year on Year'!$A:$A,A41,'Profit &amp; Loss Year on Year'!B:B)</f>
        <v>0</v>
      </c>
      <c r="D41" s="27">
        <f ca="1">SUMIF('P&amp;L vs Budget'!$A:RR,$A41,'P&amp;L vs Budget'!C:C)</f>
        <v>0</v>
      </c>
      <c r="E41" s="45">
        <f t="shared" ca="1" si="27"/>
        <v>0</v>
      </c>
      <c r="F41" s="33" t="e">
        <f t="shared" ca="1" si="28"/>
        <v>#DIV/0!</v>
      </c>
      <c r="G41" s="38"/>
      <c r="H41" s="27"/>
      <c r="I41" s="46"/>
      <c r="J41" s="52"/>
      <c r="K41" s="38"/>
      <c r="L41">
        <f ca="1">SUMIF('P&amp;L vs Budget'!$A:SA,$A41,'P&amp;L vs Budget'!H:H)</f>
        <v>0</v>
      </c>
      <c r="M41" s="44">
        <f t="shared" ca="1" si="29"/>
        <v>0</v>
      </c>
      <c r="N41" s="33" t="e">
        <f t="shared" ca="1" si="30"/>
        <v>#DIV/0!</v>
      </c>
      <c r="O41" s="38"/>
      <c r="P41" s="27"/>
      <c r="Q41" s="46"/>
    </row>
    <row r="42" spans="1:19" hidden="1" x14ac:dyDescent="0.3">
      <c r="A42" s="32" t="s">
        <v>440</v>
      </c>
      <c r="B42" s="21"/>
      <c r="C42" s="38">
        <f>SUMIF('Profit &amp; Loss Year on Year'!$A:$A,A42,'Profit &amp; Loss Year on Year'!B:B)</f>
        <v>0</v>
      </c>
      <c r="D42" s="27">
        <f ca="1">SUMIF('P&amp;L vs Budget'!$A:RR,$A42,'P&amp;L vs Budget'!C:C)</f>
        <v>0</v>
      </c>
      <c r="E42" s="45">
        <f t="shared" ca="1" si="27"/>
        <v>0</v>
      </c>
      <c r="F42" s="33" t="e">
        <f t="shared" ca="1" si="28"/>
        <v>#DIV/0!</v>
      </c>
      <c r="G42" s="38"/>
      <c r="H42" s="27"/>
      <c r="I42" s="46"/>
      <c r="J42" s="52"/>
      <c r="K42" s="38"/>
      <c r="L42">
        <f ca="1">SUMIF('P&amp;L vs Budget'!$A:SA,$A42,'P&amp;L vs Budget'!H:H)</f>
        <v>0</v>
      </c>
      <c r="M42" s="44">
        <f t="shared" ca="1" si="29"/>
        <v>0</v>
      </c>
      <c r="N42" s="33" t="e">
        <f t="shared" ca="1" si="30"/>
        <v>#DIV/0!</v>
      </c>
      <c r="O42" s="38"/>
      <c r="P42" s="27"/>
      <c r="Q42" s="46"/>
    </row>
    <row r="43" spans="1:19" hidden="1" x14ac:dyDescent="0.3">
      <c r="A43" s="7" t="s">
        <v>396</v>
      </c>
      <c r="B43" s="21"/>
      <c r="C43" s="38">
        <f>SUMIF('Profit &amp; Loss Year on Year'!$A:$A,A43,'Profit &amp; Loss Year on Year'!B:B)</f>
        <v>0</v>
      </c>
      <c r="D43" s="27">
        <f ca="1">SUMIF('P&amp;L vs Budget'!$A:RR,$A43,'P&amp;L vs Budget'!C:C)</f>
        <v>0</v>
      </c>
      <c r="E43" s="45">
        <f t="shared" ca="1" si="27"/>
        <v>0</v>
      </c>
      <c r="F43" s="33" t="e">
        <f t="shared" ca="1" si="28"/>
        <v>#DIV/0!</v>
      </c>
      <c r="G43" s="38">
        <f>SUMIF('Profit &amp; Loss Year on Year'!$A:$A,A43,'Profit &amp; Loss Year on Year'!C:C)</f>
        <v>0</v>
      </c>
      <c r="H43" s="27">
        <f t="shared" si="26"/>
        <v>0</v>
      </c>
      <c r="I43" s="46" t="e">
        <f t="shared" si="5"/>
        <v>#DIV/0!</v>
      </c>
      <c r="J43" s="52"/>
      <c r="K43" s="38">
        <f>SUMIF('Profit &amp; Loss Year on Year'!$A:$A,A43,'Profit &amp; Loss Year on Year'!G:G)</f>
        <v>0</v>
      </c>
      <c r="L43">
        <f ca="1">SUMIF('P&amp;L vs Budget'!$A:SA,$A43,'P&amp;L vs Budget'!H:H)</f>
        <v>0</v>
      </c>
      <c r="M43" s="44">
        <f t="shared" ca="1" si="29"/>
        <v>0</v>
      </c>
      <c r="N43" s="33" t="e">
        <f t="shared" ca="1" si="30"/>
        <v>#DIV/0!</v>
      </c>
      <c r="O43" s="38">
        <f>SUMIF('Profit &amp; Loss Year on Year'!$A:$A,A43,'Profit &amp; Loss Year on Year'!H:H)</f>
        <v>0</v>
      </c>
      <c r="P43" s="27">
        <f>K43-O43</f>
        <v>0</v>
      </c>
      <c r="Q43" s="46" t="e">
        <f>P43/O43</f>
        <v>#DIV/0!</v>
      </c>
    </row>
    <row r="44" spans="1:19" hidden="1" x14ac:dyDescent="0.3">
      <c r="A44" s="7" t="s">
        <v>500</v>
      </c>
      <c r="B44" s="21"/>
      <c r="C44" s="38">
        <f>SUMIF('Profit &amp; Loss Year on Year'!$A:$A,A44,'Profit &amp; Loss Year on Year'!B:B)</f>
        <v>-27198</v>
      </c>
      <c r="D44" s="27">
        <f ca="1">SUMIF('P&amp;L vs Budget'!$A:RR,$A44,'P&amp;L vs Budget'!C:C)</f>
        <v>0</v>
      </c>
      <c r="E44" s="45">
        <f t="shared" ref="E44" ca="1" si="31">C44-D44</f>
        <v>-27198</v>
      </c>
      <c r="F44" s="33" t="e">
        <f t="shared" ref="F44" ca="1" si="32">E44/D44</f>
        <v>#DIV/0!</v>
      </c>
      <c r="G44" s="38">
        <f>SUMIF('Profit &amp; Loss Year on Year'!$A:$A,A44,'Profit &amp; Loss Year on Year'!C:C)</f>
        <v>0</v>
      </c>
      <c r="H44" s="27">
        <f t="shared" ref="H44" si="33">C44-G44</f>
        <v>-27198</v>
      </c>
      <c r="I44" s="46" t="e">
        <f t="shared" ref="I44" si="34">H44/G44</f>
        <v>#DIV/0!</v>
      </c>
      <c r="J44" s="52"/>
      <c r="K44" s="38">
        <f>SUMIF('Profit &amp; Loss Year on Year'!$A:$A,A44,'Profit &amp; Loss Year on Year'!G:G)</f>
        <v>-53190</v>
      </c>
      <c r="L44">
        <f ca="1">SUMIF('P&amp;L vs Budget'!$A:SA,$A44,'P&amp;L vs Budget'!H:H)</f>
        <v>0</v>
      </c>
      <c r="M44" s="44">
        <f t="shared" ref="M44" ca="1" si="35">K44-L44</f>
        <v>-53190</v>
      </c>
      <c r="N44" s="33" t="e">
        <f t="shared" ref="N44" ca="1" si="36">M44/L44</f>
        <v>#DIV/0!</v>
      </c>
      <c r="O44" s="38">
        <f>SUMIF('Profit &amp; Loss Year on Year'!$A:$A,A44,'Profit &amp; Loss Year on Year'!H:H)</f>
        <v>0</v>
      </c>
      <c r="P44" s="27">
        <f>K44-O44</f>
        <v>-53190</v>
      </c>
      <c r="Q44" s="46" t="e">
        <f>P44/O44</f>
        <v>#DIV/0!</v>
      </c>
    </row>
    <row r="45" spans="1:19" hidden="1" x14ac:dyDescent="0.3">
      <c r="A45" s="7" t="s">
        <v>397</v>
      </c>
      <c r="B45" s="21"/>
      <c r="C45" s="38">
        <f>SUMIF('Profit &amp; Loss Year on Year'!$A:$A,A45,'Profit &amp; Loss Year on Year'!B:B)</f>
        <v>0</v>
      </c>
      <c r="D45" s="27">
        <f ca="1">SUMIF('P&amp;L vs Budget'!$A:RR,$A45,'P&amp;L vs Budget'!C:C)</f>
        <v>0</v>
      </c>
      <c r="E45" s="45">
        <f t="shared" ca="1" si="27"/>
        <v>0</v>
      </c>
      <c r="F45" s="33" t="e">
        <f t="shared" ca="1" si="28"/>
        <v>#DIV/0!</v>
      </c>
      <c r="G45" s="38">
        <f>SUMIF('Profit &amp; Loss Year on Year'!$A:$A,A45,'Profit &amp; Loss Year on Year'!C:C)</f>
        <v>0</v>
      </c>
      <c r="H45" s="27">
        <f t="shared" si="26"/>
        <v>0</v>
      </c>
      <c r="I45" s="46" t="e">
        <f>H45/G45</f>
        <v>#DIV/0!</v>
      </c>
      <c r="J45" s="52"/>
      <c r="K45" s="38">
        <f>SUMIF('Profit &amp; Loss Year on Year'!$A:$A,A45,'Profit &amp; Loss Year on Year'!G:G)</f>
        <v>0</v>
      </c>
      <c r="L45">
        <f ca="1">SUMIF('P&amp;L vs Budget'!$A:SA,$A45,'P&amp;L vs Budget'!H:H)</f>
        <v>0</v>
      </c>
      <c r="M45" s="44">
        <f t="shared" ca="1" si="29"/>
        <v>0</v>
      </c>
      <c r="N45" s="33" t="e">
        <f t="shared" ca="1" si="30"/>
        <v>#DIV/0!</v>
      </c>
      <c r="O45" s="38">
        <f>SUMIF('Profit &amp; Loss Year on Year'!$A:$A,A45,'Profit &amp; Loss Year on Year'!H:H)</f>
        <v>0</v>
      </c>
      <c r="P45" s="27">
        <f>K45-O45</f>
        <v>0</v>
      </c>
      <c r="Q45" s="46" t="e">
        <f>P45/O45</f>
        <v>#DIV/0!</v>
      </c>
    </row>
    <row r="46" spans="1:19" hidden="1" x14ac:dyDescent="0.3">
      <c r="A46" s="7" t="s">
        <v>82</v>
      </c>
      <c r="B46" s="21"/>
      <c r="C46" s="38">
        <f>SUMIF('Profit &amp; Loss Year on Year'!$A:$A,A46,'Profit &amp; Loss Year on Year'!B:B)</f>
        <v>26831</v>
      </c>
      <c r="D46" s="27">
        <f ca="1">SUMIF('P&amp;L vs Budget'!$A:RR,$A46,'P&amp;L vs Budget'!C:C)</f>
        <v>0</v>
      </c>
      <c r="E46" s="45">
        <f ca="1">C46-D46</f>
        <v>26831</v>
      </c>
      <c r="F46" s="33" t="e">
        <f ca="1">E46/D46</f>
        <v>#DIV/0!</v>
      </c>
      <c r="G46" s="38">
        <f>SUMIF('Profit &amp; Loss Year on Year'!$A:$A,A46,'Profit &amp; Loss Year on Year'!C:C)</f>
        <v>25984</v>
      </c>
      <c r="H46" s="27">
        <f>C46-G46</f>
        <v>847</v>
      </c>
      <c r="I46" s="46">
        <f>H46/G46</f>
        <v>3.2596982758620691E-2</v>
      </c>
      <c r="J46" s="52"/>
      <c r="K46" s="38">
        <f>SUMIF('Profit &amp; Loss Year on Year'!$A:$A,A46,'Profit &amp; Loss Year on Year'!G:G)</f>
        <v>44281</v>
      </c>
      <c r="L46">
        <f ca="1">SUMIF('P&amp;L vs Budget'!$A:SA,$A46,'P&amp;L vs Budget'!H:H)</f>
        <v>0</v>
      </c>
      <c r="M46" s="44">
        <f ca="1">K46-L46</f>
        <v>44281</v>
      </c>
      <c r="N46" s="33" t="e">
        <f ca="1">M46/L46</f>
        <v>#DIV/0!</v>
      </c>
      <c r="O46" s="38">
        <f>SUMIF('Profit &amp; Loss Year on Year'!$A:$A,A46,'Profit &amp; Loss Year on Year'!H:H)</f>
        <v>44465</v>
      </c>
      <c r="P46" s="27">
        <f>K46-O46</f>
        <v>-184</v>
      </c>
      <c r="Q46" s="46">
        <f>P46/O46</f>
        <v>-4.1380861351624871E-3</v>
      </c>
    </row>
    <row r="47" spans="1:19" x14ac:dyDescent="0.3">
      <c r="A47" s="8" t="s">
        <v>398</v>
      </c>
      <c r="B47" s="21" t="s">
        <v>394</v>
      </c>
      <c r="C47" s="38">
        <f>SUM(C40:C46)</f>
        <v>4914</v>
      </c>
      <c r="D47" s="38">
        <f ca="1">SUM(D40:D46)</f>
        <v>0</v>
      </c>
      <c r="E47" s="56">
        <f t="shared" ca="1" si="27"/>
        <v>4914</v>
      </c>
      <c r="F47" s="64" t="e">
        <f t="shared" ca="1" si="28"/>
        <v>#DIV/0!</v>
      </c>
      <c r="G47" s="38">
        <f>SUM(G40:G46)</f>
        <v>34579</v>
      </c>
      <c r="H47" s="65">
        <f t="shared" si="26"/>
        <v>-29665</v>
      </c>
      <c r="I47" s="72">
        <f t="shared" si="5"/>
        <v>-0.85789062725931919</v>
      </c>
      <c r="J47" s="52"/>
      <c r="K47" s="38">
        <f>SUM(K40:K46)</f>
        <v>-1223</v>
      </c>
      <c r="L47" s="38">
        <f ca="1">SUM(L40:L46)</f>
        <v>0</v>
      </c>
      <c r="M47" s="55">
        <f t="shared" ca="1" si="29"/>
        <v>-1223</v>
      </c>
      <c r="N47" s="64" t="e">
        <f t="shared" ca="1" si="30"/>
        <v>#DIV/0!</v>
      </c>
      <c r="O47" s="38">
        <f>SUM(O40:O46)</f>
        <v>60724</v>
      </c>
      <c r="P47" s="65">
        <f>K47-O47</f>
        <v>-61947</v>
      </c>
      <c r="Q47" s="72">
        <f>P47/O47</f>
        <v>-1.0201403069626507</v>
      </c>
    </row>
    <row r="48" spans="1:19" ht="15.75" hidden="1" thickBot="1" x14ac:dyDescent="0.35">
      <c r="A48" s="6" t="s">
        <v>399</v>
      </c>
      <c r="B48" s="21"/>
      <c r="C48" s="38"/>
      <c r="D48" s="27"/>
      <c r="E48" s="56">
        <f t="shared" si="27"/>
        <v>0</v>
      </c>
      <c r="F48" s="64" t="e">
        <f t="shared" si="28"/>
        <v>#DIV/0!</v>
      </c>
      <c r="G48" s="38"/>
      <c r="H48" s="65"/>
      <c r="I48" s="72"/>
      <c r="J48" s="52"/>
      <c r="K48" s="38"/>
      <c r="L48" s="27"/>
      <c r="M48" s="55">
        <f t="shared" si="29"/>
        <v>0</v>
      </c>
      <c r="N48" s="64" t="e">
        <f t="shared" si="30"/>
        <v>#DIV/0!</v>
      </c>
      <c r="O48" s="38"/>
      <c r="P48" s="65"/>
      <c r="Q48" s="72"/>
    </row>
    <row r="49" spans="1:17" hidden="1" x14ac:dyDescent="0.3">
      <c r="A49" s="32" t="s">
        <v>400</v>
      </c>
      <c r="B49" s="21"/>
      <c r="C49" s="38">
        <f>SUMIF('Profit &amp; Loss Year on Year'!$A:$A,A49,'Profit &amp; Loss Year on Year'!B:B)</f>
        <v>76</v>
      </c>
      <c r="D49" s="27">
        <f ca="1">SUMIF('P&amp;L vs Budget'!$A:RR,$A49,'P&amp;L vs Budget'!C:C)</f>
        <v>17682</v>
      </c>
      <c r="E49" s="56">
        <f t="shared" ca="1" si="27"/>
        <v>-17606</v>
      </c>
      <c r="F49" s="64">
        <f t="shared" ca="1" si="28"/>
        <v>-0.99570184368284131</v>
      </c>
      <c r="G49" s="38">
        <f>SUMIF('Profit &amp; Loss Year on Year'!$A:$A,A49,'Profit &amp; Loss Year on Year'!C:C)</f>
        <v>-9189</v>
      </c>
      <c r="H49" s="65">
        <f t="shared" ref="H49:H60" si="37">C49-G49</f>
        <v>9265</v>
      </c>
      <c r="I49" s="72">
        <f t="shared" ref="I49:I60" si="38">H49/G49</f>
        <v>-1.0082707585156165</v>
      </c>
      <c r="J49" s="52"/>
      <c r="K49" s="38">
        <f>SUMIF('Profit &amp; Loss Year on Year'!$A:$A,A49,'Profit &amp; Loss Year on Year'!G:G)</f>
        <v>-24024</v>
      </c>
      <c r="L49">
        <f ca="1">SUMIF('P&amp;L vs Budget'!$A:SA,$A49,'P&amp;L vs Budget'!H:H)</f>
        <v>17682</v>
      </c>
      <c r="M49" s="55">
        <f t="shared" ca="1" si="29"/>
        <v>-41706</v>
      </c>
      <c r="N49" s="64">
        <f t="shared" ca="1" si="30"/>
        <v>-2.3586698337292162</v>
      </c>
      <c r="O49" s="38">
        <f>SUMIF('Profit &amp; Loss Year on Year'!$A:$A,A49,'Profit &amp; Loss Year on Year'!H:H)</f>
        <v>-21782</v>
      </c>
      <c r="P49" s="65">
        <f>K49-O49</f>
        <v>-2242</v>
      </c>
      <c r="Q49" s="72">
        <f>P49/O49</f>
        <v>0.10292902396474153</v>
      </c>
    </row>
    <row r="50" spans="1:17" hidden="1" x14ac:dyDescent="0.3">
      <c r="A50" s="32" t="s">
        <v>411</v>
      </c>
      <c r="B50" s="21"/>
      <c r="C50" s="38">
        <f>SUMIF('Profit &amp; Loss Year on Year'!$A:$A,A50,'Profit &amp; Loss Year on Year'!B:B)</f>
        <v>0</v>
      </c>
      <c r="D50" s="27">
        <f ca="1">SUMIF('P&amp;L vs Budget'!$A:RR,$A50,'P&amp;L vs Budget'!C:C)</f>
        <v>0</v>
      </c>
      <c r="E50" s="56">
        <f ca="1">C50-D50</f>
        <v>0</v>
      </c>
      <c r="F50" s="64" t="e">
        <f ca="1">E50/D50</f>
        <v>#DIV/0!</v>
      </c>
      <c r="G50" s="38">
        <f>SUMIF('Profit &amp; Loss Year on Year'!$A:$A,A50,'Profit &amp; Loss Year on Year'!C:C)</f>
        <v>12744</v>
      </c>
      <c r="H50" s="65">
        <f>C50-G50</f>
        <v>-12744</v>
      </c>
      <c r="I50" s="72">
        <f>H50/G50</f>
        <v>-1</v>
      </c>
      <c r="J50" s="52"/>
      <c r="K50" s="38">
        <f>SUMIF('Profit &amp; Loss Year on Year'!$A:$A,A50,'Profit &amp; Loss Year on Year'!G:G)</f>
        <v>26147</v>
      </c>
      <c r="L50">
        <f ca="1">SUMIF('P&amp;L vs Budget'!$A:SA,$A50,'P&amp;L vs Budget'!H:H)</f>
        <v>0</v>
      </c>
      <c r="M50" s="55">
        <f ca="1">K50-L50</f>
        <v>26147</v>
      </c>
      <c r="N50" s="64" t="e">
        <f ca="1">M50/L50</f>
        <v>#DIV/0!</v>
      </c>
      <c r="O50" s="38">
        <f>SUMIF('Profit &amp; Loss Year on Year'!$A:$A,A50,'Profit &amp; Loss Year on Year'!H:H)</f>
        <v>-6161</v>
      </c>
      <c r="P50" s="65">
        <f>K50-O50</f>
        <v>32308</v>
      </c>
      <c r="Q50" s="72">
        <f>P50/O50</f>
        <v>-5.2439539035870801</v>
      </c>
    </row>
    <row r="51" spans="1:17" hidden="1" x14ac:dyDescent="0.3">
      <c r="A51" s="32" t="s">
        <v>441</v>
      </c>
      <c r="B51" s="21"/>
      <c r="C51" s="38">
        <f>SUMIF('Profit &amp; Loss Year on Year'!$A:$A,A51,'Profit &amp; Loss Year on Year'!B:B)</f>
        <v>0</v>
      </c>
      <c r="D51" s="27">
        <f ca="1">SUMIF('P&amp;L vs Budget'!$A:RR,$A51,'P&amp;L vs Budget'!C:C)</f>
        <v>0</v>
      </c>
      <c r="E51" s="56">
        <f t="shared" ca="1" si="27"/>
        <v>0</v>
      </c>
      <c r="F51" s="64" t="e">
        <f t="shared" ca="1" si="28"/>
        <v>#DIV/0!</v>
      </c>
      <c r="G51" s="38">
        <f>SUMIF('Profit &amp; Loss Year on Year'!$A:$A,A51,'Profit &amp; Loss Year on Year'!C:C)</f>
        <v>0</v>
      </c>
      <c r="H51" s="65"/>
      <c r="I51" s="72"/>
      <c r="J51" s="52"/>
      <c r="K51" s="38">
        <f>SUMIF('Profit &amp; Loss Year on Year'!$A:$A,A51,'Profit &amp; Loss Year on Year'!G:G)</f>
        <v>0</v>
      </c>
      <c r="L51">
        <f ca="1">SUMIF('P&amp;L vs Budget'!$A:SA,$A51,'P&amp;L vs Budget'!H:H)</f>
        <v>0</v>
      </c>
      <c r="M51" s="55">
        <f t="shared" ca="1" si="29"/>
        <v>0</v>
      </c>
      <c r="N51" s="64" t="e">
        <f t="shared" ca="1" si="30"/>
        <v>#DIV/0!</v>
      </c>
      <c r="O51" s="38">
        <f>SUMIF('Profit &amp; Loss Year on Year'!$A:$A,A51,'Profit &amp; Loss Year on Year'!H:H)</f>
        <v>0</v>
      </c>
      <c r="P51" s="65"/>
      <c r="Q51" s="72"/>
    </row>
    <row r="52" spans="1:17" hidden="1" x14ac:dyDescent="0.3">
      <c r="A52" s="32" t="s">
        <v>433</v>
      </c>
      <c r="B52" s="21"/>
      <c r="C52" s="38">
        <f>SUMIF('Profit &amp; Loss Year on Year'!$A:$A,A52,'Profit &amp; Loss Year on Year'!B:B)</f>
        <v>-12578</v>
      </c>
      <c r="D52" s="27">
        <f ca="1">SUMIF('P&amp;L vs Budget'!$A:RR,$A52,'P&amp;L vs Budget'!C:C)</f>
        <v>0</v>
      </c>
      <c r="E52" s="56">
        <f t="shared" ca="1" si="27"/>
        <v>-12578</v>
      </c>
      <c r="F52" s="64" t="e">
        <f t="shared" ca="1" si="28"/>
        <v>#DIV/0!</v>
      </c>
      <c r="G52" s="38">
        <f>SUMIF('Profit &amp; Loss Year on Year'!$A:$A,A52,'Profit &amp; Loss Year on Year'!C:C)</f>
        <v>-16996</v>
      </c>
      <c r="H52" s="65"/>
      <c r="I52" s="72"/>
      <c r="J52" s="52"/>
      <c r="K52" s="38">
        <f>SUMIF('Profit &amp; Loss Year on Year'!$A:$A,A52,'Profit &amp; Loss Year on Year'!G:G)</f>
        <v>-18585</v>
      </c>
      <c r="L52">
        <f ca="1">SUMIF('P&amp;L vs Budget'!$A:SA,$A52,'P&amp;L vs Budget'!H:H)</f>
        <v>0</v>
      </c>
      <c r="M52" s="55">
        <f t="shared" ca="1" si="29"/>
        <v>-18585</v>
      </c>
      <c r="N52" s="64" t="e">
        <f t="shared" ca="1" si="30"/>
        <v>#DIV/0!</v>
      </c>
      <c r="O52" s="38">
        <f>SUMIF('Profit &amp; Loss Year on Year'!$A:$A,A52,'Profit &amp; Loss Year on Year'!H:H)</f>
        <v>-28454</v>
      </c>
      <c r="P52" s="65"/>
      <c r="Q52" s="72"/>
    </row>
    <row r="53" spans="1:17" hidden="1" x14ac:dyDescent="0.3">
      <c r="A53" s="32" t="s">
        <v>442</v>
      </c>
      <c r="B53" s="21"/>
      <c r="C53" s="38">
        <f>SUMIF('Profit &amp; Loss Year on Year'!$A:$A,A53,'Profit &amp; Loss Year on Year'!B:B)</f>
        <v>0</v>
      </c>
      <c r="D53" s="27">
        <f ca="1">SUMIF('P&amp;L vs Budget'!$A:RR,$A53,'P&amp;L vs Budget'!C:C)</f>
        <v>0</v>
      </c>
      <c r="E53" s="56">
        <f t="shared" ca="1" si="27"/>
        <v>0</v>
      </c>
      <c r="F53" s="64" t="e">
        <f t="shared" ca="1" si="28"/>
        <v>#DIV/0!</v>
      </c>
      <c r="G53" s="38">
        <f>SUMIF('Profit &amp; Loss Year on Year'!$A:$A,A53,'Profit &amp; Loss Year on Year'!C:C)</f>
        <v>0</v>
      </c>
      <c r="H53" s="65"/>
      <c r="I53" s="72"/>
      <c r="J53" s="52"/>
      <c r="K53" s="38">
        <f>SUMIF('Profit &amp; Loss Year on Year'!$A:$A,A53,'Profit &amp; Loss Year on Year'!G:G)</f>
        <v>0</v>
      </c>
      <c r="L53">
        <f ca="1">SUMIF('P&amp;L vs Budget'!$A:SA,$A53,'P&amp;L vs Budget'!H:H)</f>
        <v>0</v>
      </c>
      <c r="M53" s="55">
        <f t="shared" ca="1" si="29"/>
        <v>0</v>
      </c>
      <c r="N53" s="64" t="e">
        <f t="shared" ca="1" si="30"/>
        <v>#DIV/0!</v>
      </c>
      <c r="O53" s="38">
        <f>SUMIF('Profit &amp; Loss Year on Year'!$A:$A,A53,'Profit &amp; Loss Year on Year'!H:H)</f>
        <v>0</v>
      </c>
      <c r="P53" s="65"/>
      <c r="Q53" s="72"/>
    </row>
    <row r="54" spans="1:17" hidden="1" x14ac:dyDescent="0.3">
      <c r="A54" s="32" t="s">
        <v>434</v>
      </c>
      <c r="B54" s="21"/>
      <c r="C54" s="38">
        <f>SUMIF('Profit &amp; Loss Year on Year'!$A:$A,A54,'Profit &amp; Loss Year on Year'!B:B)</f>
        <v>0</v>
      </c>
      <c r="D54" s="27">
        <f ca="1">SUMIF('P&amp;L vs Budget'!$A:RR,$A54,'P&amp;L vs Budget'!C:C)</f>
        <v>0</v>
      </c>
      <c r="E54" s="56">
        <f t="shared" ca="1" si="27"/>
        <v>0</v>
      </c>
      <c r="F54" s="64" t="e">
        <f t="shared" ca="1" si="28"/>
        <v>#DIV/0!</v>
      </c>
      <c r="G54" s="38">
        <f>SUMIF('Profit &amp; Loss Year on Year'!$A:$A,A54,'Profit &amp; Loss Year on Year'!C:C)</f>
        <v>0</v>
      </c>
      <c r="H54" s="65"/>
      <c r="I54" s="72"/>
      <c r="J54" s="52"/>
      <c r="K54" s="38">
        <f>SUMIF('Profit &amp; Loss Year on Year'!$A:$A,A54,'Profit &amp; Loss Year on Year'!G:G)</f>
        <v>0</v>
      </c>
      <c r="L54">
        <f ca="1">SUMIF('P&amp;L vs Budget'!$A:SA,$A54,'P&amp;L vs Budget'!H:H)</f>
        <v>0</v>
      </c>
      <c r="M54" s="55">
        <f t="shared" ca="1" si="29"/>
        <v>0</v>
      </c>
      <c r="N54" s="64" t="e">
        <f t="shared" ca="1" si="30"/>
        <v>#DIV/0!</v>
      </c>
      <c r="O54" s="38">
        <f>SUMIF('Profit &amp; Loss Year on Year'!$A:$A,A54,'Profit &amp; Loss Year on Year'!H:H)</f>
        <v>0</v>
      </c>
      <c r="P54" s="65"/>
      <c r="Q54" s="72"/>
    </row>
    <row r="55" spans="1:17" hidden="1" x14ac:dyDescent="0.3">
      <c r="A55" s="32" t="s">
        <v>435</v>
      </c>
      <c r="B55" s="21"/>
      <c r="C55" s="38">
        <f>SUMIF('Profit &amp; Loss Year on Year'!$A:$A,A55,'Profit &amp; Loss Year on Year'!B:B)</f>
        <v>0</v>
      </c>
      <c r="D55" s="27">
        <f ca="1">SUMIF('P&amp;L vs Budget'!$A:RR,$A55,'P&amp;L vs Budget'!C:C)</f>
        <v>0</v>
      </c>
      <c r="E55" s="56">
        <f t="shared" ca="1" si="27"/>
        <v>0</v>
      </c>
      <c r="F55" s="64" t="e">
        <f t="shared" ca="1" si="28"/>
        <v>#DIV/0!</v>
      </c>
      <c r="G55" s="38">
        <f>SUMIF('Profit &amp; Loss Year on Year'!$A:$A,A55,'Profit &amp; Loss Year on Year'!C:C)</f>
        <v>0</v>
      </c>
      <c r="H55" s="65"/>
      <c r="I55" s="72"/>
      <c r="J55" s="52"/>
      <c r="K55" s="38">
        <f>SUMIF('Profit &amp; Loss Year on Year'!$A:$A,A55,'Profit &amp; Loss Year on Year'!G:G)</f>
        <v>0</v>
      </c>
      <c r="L55">
        <f ca="1">SUMIF('P&amp;L vs Budget'!$A:SA,$A55,'P&amp;L vs Budget'!H:H)</f>
        <v>0</v>
      </c>
      <c r="M55" s="55">
        <f t="shared" ca="1" si="29"/>
        <v>0</v>
      </c>
      <c r="N55" s="64" t="e">
        <f t="shared" ca="1" si="30"/>
        <v>#DIV/0!</v>
      </c>
      <c r="O55" s="38">
        <f>SUMIF('Profit &amp; Loss Year on Year'!$A:$A,A55,'Profit &amp; Loss Year on Year'!H:H)</f>
        <v>0</v>
      </c>
      <c r="P55" s="65"/>
      <c r="Q55" s="72"/>
    </row>
    <row r="56" spans="1:17" hidden="1" x14ac:dyDescent="0.3">
      <c r="A56" s="32" t="s">
        <v>436</v>
      </c>
      <c r="B56" s="21"/>
      <c r="C56" s="38">
        <f>SUMIF('Profit &amp; Loss Year on Year'!$A:$A,A56,'Profit &amp; Loss Year on Year'!B:B)</f>
        <v>1620</v>
      </c>
      <c r="D56" s="27">
        <f ca="1">SUMIF('P&amp;L vs Budget'!$A:RR,$A56,'P&amp;L vs Budget'!C:C)</f>
        <v>0</v>
      </c>
      <c r="E56" s="56">
        <f t="shared" ca="1" si="27"/>
        <v>1620</v>
      </c>
      <c r="F56" s="64" t="e">
        <f t="shared" ca="1" si="28"/>
        <v>#DIV/0!</v>
      </c>
      <c r="G56" s="38">
        <f>SUMIF('Profit &amp; Loss Year on Year'!$A:$A,A56,'Profit &amp; Loss Year on Year'!C:C)</f>
        <v>27</v>
      </c>
      <c r="H56" s="65"/>
      <c r="I56" s="72"/>
      <c r="J56" s="52"/>
      <c r="K56" s="38">
        <f>SUMIF('Profit &amp; Loss Year on Year'!$A:$A,A56,'Profit &amp; Loss Year on Year'!G:G)</f>
        <v>3990</v>
      </c>
      <c r="L56">
        <f ca="1">SUMIF('P&amp;L vs Budget'!$A:SA,$A56,'P&amp;L vs Budget'!H:H)</f>
        <v>0</v>
      </c>
      <c r="M56" s="55">
        <f t="shared" ca="1" si="29"/>
        <v>3990</v>
      </c>
      <c r="N56" s="64" t="e">
        <f t="shared" ca="1" si="30"/>
        <v>#DIV/0!</v>
      </c>
      <c r="O56" s="38">
        <f>SUMIF('Profit &amp; Loss Year on Year'!$A:$A,A56,'Profit &amp; Loss Year on Year'!H:H)</f>
        <v>123</v>
      </c>
      <c r="P56" s="65"/>
      <c r="Q56" s="72"/>
    </row>
    <row r="57" spans="1:17" hidden="1" x14ac:dyDescent="0.3">
      <c r="A57" s="99" t="s">
        <v>470</v>
      </c>
      <c r="B57" s="21"/>
      <c r="C57" s="38">
        <f>SUMIF('Profit &amp; Loss Year on Year'!$A:$A,A57,'Profit &amp; Loss Year on Year'!B:B)</f>
        <v>0</v>
      </c>
      <c r="D57" s="27">
        <f ca="1">SUMIF('P&amp;L vs Budget'!$A:RR,$A57,'P&amp;L vs Budget'!C:C)</f>
        <v>0</v>
      </c>
      <c r="E57" s="56">
        <f ca="1">C57-D57</f>
        <v>0</v>
      </c>
      <c r="F57" s="64" t="e">
        <f ca="1">E57/D57</f>
        <v>#DIV/0!</v>
      </c>
      <c r="G57" s="38">
        <f>SUMIF('Profit &amp; Loss Year on Year'!$A:$A,A57,'Profit &amp; Loss Year on Year'!C:C)</f>
        <v>9590</v>
      </c>
      <c r="H57" s="65"/>
      <c r="I57" s="72"/>
      <c r="J57" s="52"/>
      <c r="K57" s="38">
        <f>SUMIF('Profit &amp; Loss Year on Year'!$A:$A,A57,'Profit &amp; Loss Year on Year'!G:G)</f>
        <v>0</v>
      </c>
      <c r="L57">
        <f ca="1">SUMIF('P&amp;L vs Budget'!$A:SA,$A57,'P&amp;L vs Budget'!H:H)</f>
        <v>0</v>
      </c>
      <c r="M57" s="55">
        <f ca="1">K57-L57</f>
        <v>0</v>
      </c>
      <c r="N57" s="64" t="e">
        <f ca="1">M57/L57</f>
        <v>#DIV/0!</v>
      </c>
      <c r="O57" s="38">
        <f>SUMIF('Profit &amp; Loss Year on Year'!$A:$A,A57,'Profit &amp; Loss Year on Year'!H:H)</f>
        <v>29131</v>
      </c>
      <c r="P57" s="65"/>
      <c r="Q57" s="72"/>
    </row>
    <row r="58" spans="1:17" hidden="1" x14ac:dyDescent="0.3">
      <c r="A58" s="7" t="s">
        <v>401</v>
      </c>
      <c r="B58" s="18"/>
      <c r="C58" s="38">
        <f>SUMIF('Profit &amp; Loss Year on Year'!$A:$A,A58,'Profit &amp; Loss Year on Year'!B:B)</f>
        <v>0</v>
      </c>
      <c r="D58" s="27">
        <f ca="1">SUMIF('P&amp;L vs Budget'!$A:RR,$A58,'P&amp;L vs Budget'!C:C)</f>
        <v>0</v>
      </c>
      <c r="E58" s="56">
        <f t="shared" ca="1" si="27"/>
        <v>0</v>
      </c>
      <c r="F58" s="64" t="e">
        <f t="shared" ca="1" si="28"/>
        <v>#DIV/0!</v>
      </c>
      <c r="G58" s="38">
        <f>SUMIF('Profit &amp; Loss Year on Year'!$A:$A,A58,'Profit &amp; Loss Year on Year'!C:C)</f>
        <v>0</v>
      </c>
      <c r="H58" s="65">
        <f t="shared" si="37"/>
        <v>0</v>
      </c>
      <c r="I58" s="72" t="e">
        <f t="shared" si="38"/>
        <v>#DIV/0!</v>
      </c>
      <c r="J58" s="52"/>
      <c r="K58" s="38">
        <f>SUMIF('Profit &amp; Loss Year on Year'!$A:$A,A58,'Profit &amp; Loss Year on Year'!G:G)</f>
        <v>0</v>
      </c>
      <c r="L58">
        <f ca="1">SUMIF('P&amp;L vs Budget'!$A:SA,$A58,'P&amp;L vs Budget'!H:H)</f>
        <v>0</v>
      </c>
      <c r="M58" s="55">
        <f t="shared" ca="1" si="29"/>
        <v>0</v>
      </c>
      <c r="N58" s="64" t="e">
        <f t="shared" ca="1" si="30"/>
        <v>#DIV/0!</v>
      </c>
      <c r="O58" s="38">
        <f>SUMIF('Profit &amp; Loss Year on Year'!$A:$A,A58,'Profit &amp; Loss Year on Year'!H:H)</f>
        <v>0</v>
      </c>
      <c r="P58" s="65">
        <f>K58-O58</f>
        <v>0</v>
      </c>
      <c r="Q58" s="72" t="e">
        <f>P58/O58</f>
        <v>#DIV/0!</v>
      </c>
    </row>
    <row r="59" spans="1:17" ht="15.75" thickBot="1" x14ac:dyDescent="0.35">
      <c r="A59" s="8" t="s">
        <v>402</v>
      </c>
      <c r="B59" s="21" t="s">
        <v>399</v>
      </c>
      <c r="C59" s="41">
        <f>SUM(C48:C58)</f>
        <v>-10882</v>
      </c>
      <c r="D59" s="29">
        <f ca="1">SUM(D48:D58)</f>
        <v>17682</v>
      </c>
      <c r="E59" s="56">
        <f t="shared" ca="1" si="27"/>
        <v>-28564</v>
      </c>
      <c r="F59" s="64">
        <f t="shared" ca="1" si="28"/>
        <v>-1.6154281189910644</v>
      </c>
      <c r="G59" s="38">
        <f>SUM(G48:G58)</f>
        <v>-3824</v>
      </c>
      <c r="H59" s="65">
        <f t="shared" si="37"/>
        <v>-7058</v>
      </c>
      <c r="I59" s="72">
        <f t="shared" si="38"/>
        <v>1.8457112970711298</v>
      </c>
      <c r="J59" s="52"/>
      <c r="K59" s="38">
        <f>SUM(K48:K58)</f>
        <v>-12472</v>
      </c>
      <c r="L59" s="29">
        <f ca="1">SUM(L48:L58)</f>
        <v>17682</v>
      </c>
      <c r="M59" s="55">
        <f t="shared" ca="1" si="29"/>
        <v>-30154</v>
      </c>
      <c r="N59" s="64">
        <f t="shared" ca="1" si="30"/>
        <v>-1.7053500735210949</v>
      </c>
      <c r="O59" s="38">
        <f>SUM(O48:O58)</f>
        <v>-27143</v>
      </c>
      <c r="P59" s="65">
        <f>K59-O59</f>
        <v>14671</v>
      </c>
      <c r="Q59" s="72">
        <f>P59/O59</f>
        <v>-0.54050768153851825</v>
      </c>
    </row>
    <row r="60" spans="1:17" ht="15.75" thickBot="1" x14ac:dyDescent="0.35">
      <c r="A60" s="9" t="s">
        <v>403</v>
      </c>
      <c r="B60" s="24" t="s">
        <v>425</v>
      </c>
      <c r="C60" s="40">
        <f>C47-C59</f>
        <v>15796</v>
      </c>
      <c r="D60" s="28">
        <f ca="1">D47-D59</f>
        <v>-17682</v>
      </c>
      <c r="E60" s="40">
        <f ca="1">E47-E59</f>
        <v>33478</v>
      </c>
      <c r="F60" s="40" t="e">
        <f ca="1">F47-F59</f>
        <v>#DIV/0!</v>
      </c>
      <c r="G60" s="40">
        <f>G47-G59</f>
        <v>38403</v>
      </c>
      <c r="H60" s="28">
        <f t="shared" si="37"/>
        <v>-22607</v>
      </c>
      <c r="I60" s="47">
        <f t="shared" si="38"/>
        <v>-0.5886779678670937</v>
      </c>
      <c r="J60" s="25"/>
      <c r="K60" s="40">
        <f>K47-K59</f>
        <v>11249</v>
      </c>
      <c r="L60" s="28">
        <f ca="1">L47-L59</f>
        <v>-17682</v>
      </c>
      <c r="M60" s="40">
        <f ca="1">M47-M59</f>
        <v>28931</v>
      </c>
      <c r="N60" s="28"/>
      <c r="O60" s="40">
        <f>O47-O59</f>
        <v>87867</v>
      </c>
      <c r="P60" s="28">
        <f>K60-O60</f>
        <v>-76618</v>
      </c>
      <c r="Q60" s="47">
        <f>P60/O60</f>
        <v>-0.87197696518601975</v>
      </c>
    </row>
    <row r="61" spans="1:17" ht="15.75" hidden="1" thickBot="1" x14ac:dyDescent="0.35">
      <c r="A61" s="9" t="s">
        <v>404</v>
      </c>
      <c r="B61" s="21"/>
      <c r="C61" s="38"/>
      <c r="D61" s="27"/>
      <c r="E61" s="38"/>
      <c r="F61" s="27"/>
      <c r="G61" s="38"/>
      <c r="H61" s="27"/>
      <c r="I61" s="46"/>
      <c r="J61" s="52"/>
      <c r="K61" s="38"/>
      <c r="L61" s="27"/>
      <c r="M61" s="38"/>
      <c r="N61" s="27"/>
      <c r="O61" s="38"/>
      <c r="P61" s="27"/>
      <c r="Q61" s="46"/>
    </row>
    <row r="62" spans="1:17" ht="15.75" hidden="1" thickBot="1" x14ac:dyDescent="0.35">
      <c r="A62" s="9" t="s">
        <v>266</v>
      </c>
      <c r="B62" s="21"/>
      <c r="C62" s="38"/>
      <c r="D62" s="27"/>
      <c r="E62" s="38"/>
      <c r="F62" s="27"/>
      <c r="G62" s="38"/>
      <c r="H62" s="27"/>
      <c r="I62" s="46"/>
      <c r="J62" s="52"/>
      <c r="K62" s="38"/>
      <c r="L62" s="27"/>
      <c r="M62" s="38"/>
      <c r="N62" s="27"/>
      <c r="O62" s="38"/>
      <c r="P62" s="27"/>
      <c r="Q62" s="46"/>
    </row>
    <row r="63" spans="1:17" ht="15.75" hidden="1" thickBot="1" x14ac:dyDescent="0.35">
      <c r="A63" s="6" t="s">
        <v>288</v>
      </c>
      <c r="B63" s="21"/>
      <c r="C63" s="38"/>
      <c r="D63" s="27"/>
      <c r="E63" s="38"/>
      <c r="F63" s="27"/>
      <c r="G63" s="38"/>
      <c r="H63" s="27"/>
      <c r="I63" s="46"/>
      <c r="J63" s="52"/>
      <c r="K63" s="38"/>
      <c r="L63" s="27"/>
      <c r="M63" s="38"/>
      <c r="N63" s="27"/>
      <c r="O63" s="38"/>
      <c r="P63" s="27"/>
      <c r="Q63" s="46"/>
    </row>
    <row r="64" spans="1:17" hidden="1" x14ac:dyDescent="0.3">
      <c r="A64" s="7" t="s">
        <v>41</v>
      </c>
      <c r="B64" s="21"/>
      <c r="C64" s="38">
        <f>SUMIF('Profit &amp; Loss Year on Year'!$A:$A,A64,'Profit &amp; Loss Year on Year'!B:B)</f>
        <v>1126</v>
      </c>
      <c r="D64" s="27">
        <f ca="1">SUMIF('P&amp;L vs Budget'!$A:RR,$A64,'P&amp;L vs Budget'!C:C)</f>
        <v>0</v>
      </c>
      <c r="E64" s="45">
        <f t="shared" ref="E64:E73" ca="1" si="39">C64-D64</f>
        <v>1126</v>
      </c>
      <c r="F64" s="33" t="e">
        <f t="shared" ref="F64:F73" ca="1" si="40">E64/D64</f>
        <v>#DIV/0!</v>
      </c>
      <c r="G64" s="38">
        <f>SUMIF('Profit &amp; Loss Year on Year'!$A:$A,A64,'Profit &amp; Loss Year on Year'!C:C)</f>
        <v>369</v>
      </c>
      <c r="H64" s="27">
        <f t="shared" ref="H64:H137" si="41">C64-G64</f>
        <v>757</v>
      </c>
      <c r="I64" s="46">
        <f t="shared" ref="I64:I125" si="42">H64/G64</f>
        <v>2.051490514905149</v>
      </c>
      <c r="J64" s="52"/>
      <c r="K64" s="38">
        <f>SUMIF('Profit &amp; Loss Year on Year'!$A:$A,A64,'Profit &amp; Loss Year on Year'!G:G)</f>
        <v>1280</v>
      </c>
      <c r="L64">
        <f ca="1">SUMIF('P&amp;L vs Budget'!$A:SA,$A64,'P&amp;L vs Budget'!H:H)</f>
        <v>0</v>
      </c>
      <c r="M64" s="44">
        <f t="shared" ref="M64:M73" ca="1" si="43">K64-L64</f>
        <v>1280</v>
      </c>
      <c r="N64" s="33" t="e">
        <f t="shared" ref="N64:N73" ca="1" si="44">M64/L64</f>
        <v>#DIV/0!</v>
      </c>
      <c r="O64" s="38">
        <f>SUMIF('Profit &amp; Loss Year on Year'!$A:$A,A64,'Profit &amp; Loss Year on Year'!H:H)</f>
        <v>794</v>
      </c>
      <c r="P64" s="27">
        <f t="shared" ref="P64:P74" si="45">K64-O64</f>
        <v>486</v>
      </c>
      <c r="Q64" s="46">
        <f t="shared" ref="Q64:Q74" si="46">P64/O64</f>
        <v>0.61209068010075562</v>
      </c>
    </row>
    <row r="65" spans="1:17" hidden="1" x14ac:dyDescent="0.3">
      <c r="A65" s="7" t="s">
        <v>405</v>
      </c>
      <c r="B65" s="21"/>
      <c r="C65" s="38">
        <f>SUMIF('Profit &amp; Loss Year on Year'!$A:$A,A65,'Profit &amp; Loss Year on Year'!B:B)</f>
        <v>0</v>
      </c>
      <c r="D65" s="27">
        <f ca="1">SUMIF('P&amp;L vs Budget'!$A:RR,$A65,'P&amp;L vs Budget'!C:C)</f>
        <v>0</v>
      </c>
      <c r="E65" s="45">
        <f t="shared" ca="1" si="39"/>
        <v>0</v>
      </c>
      <c r="F65" s="33" t="e">
        <f t="shared" ca="1" si="40"/>
        <v>#DIV/0!</v>
      </c>
      <c r="G65" s="38">
        <f>SUMIF('Profit &amp; Loss Year on Year'!$A:$A,A65,'Profit &amp; Loss Year on Year'!C:C)</f>
        <v>30</v>
      </c>
      <c r="H65" s="27">
        <f t="shared" si="41"/>
        <v>-30</v>
      </c>
      <c r="I65" s="46">
        <f t="shared" si="42"/>
        <v>-1</v>
      </c>
      <c r="J65" s="52"/>
      <c r="K65" s="38">
        <f>SUMIF('Profit &amp; Loss Year on Year'!$A:$A,A65,'Profit &amp; Loss Year on Year'!G:G)</f>
        <v>60</v>
      </c>
      <c r="L65">
        <f ca="1">SUMIF('P&amp;L vs Budget'!$A:SA,$A65,'P&amp;L vs Budget'!H:H)</f>
        <v>0</v>
      </c>
      <c r="M65" s="44">
        <f t="shared" ca="1" si="43"/>
        <v>60</v>
      </c>
      <c r="N65" s="33" t="e">
        <f t="shared" ca="1" si="44"/>
        <v>#DIV/0!</v>
      </c>
      <c r="O65" s="38">
        <f>SUMIF('Profit &amp; Loss Year on Year'!$A:$A,A65,'Profit &amp; Loss Year on Year'!H:H)</f>
        <v>30</v>
      </c>
      <c r="P65" s="27">
        <f t="shared" si="45"/>
        <v>30</v>
      </c>
      <c r="Q65" s="46">
        <f t="shared" si="46"/>
        <v>1</v>
      </c>
    </row>
    <row r="66" spans="1:17" hidden="1" x14ac:dyDescent="0.3">
      <c r="A66" s="7" t="s">
        <v>471</v>
      </c>
      <c r="B66" s="21"/>
      <c r="C66" s="38">
        <f>SUMIF('Profit &amp; Loss Year on Year'!$A:$A,A66,'Profit &amp; Loss Year on Year'!B:B)</f>
        <v>1565</v>
      </c>
      <c r="D66" s="27">
        <f ca="1">SUMIF('P&amp;L vs Budget'!$A:RR,$A66,'P&amp;L vs Budget'!C:C)</f>
        <v>0</v>
      </c>
      <c r="E66" s="45">
        <f ca="1">C66-D66</f>
        <v>1565</v>
      </c>
      <c r="F66" s="33" t="e">
        <f ca="1">E66/D66</f>
        <v>#DIV/0!</v>
      </c>
      <c r="G66" s="38">
        <f>SUMIF('Profit &amp; Loss Year on Year'!$A:$A,A66,'Profit &amp; Loss Year on Year'!C:C)</f>
        <v>0</v>
      </c>
      <c r="H66" s="27">
        <f>C66-G66</f>
        <v>1565</v>
      </c>
      <c r="I66" s="46" t="e">
        <f>H66/G66</f>
        <v>#DIV/0!</v>
      </c>
      <c r="J66" s="52"/>
      <c r="K66" s="38">
        <f>SUMIF('Profit &amp; Loss Year on Year'!$A:$A,A66,'Profit &amp; Loss Year on Year'!G:G)</f>
        <v>9791</v>
      </c>
      <c r="L66">
        <f ca="1">SUMIF('P&amp;L vs Budget'!$A:SA,$A66,'P&amp;L vs Budget'!H:H)</f>
        <v>0</v>
      </c>
      <c r="M66" s="44">
        <f ca="1">K66-L66</f>
        <v>9791</v>
      </c>
      <c r="N66" s="33" t="e">
        <f ca="1">M66/L66</f>
        <v>#DIV/0!</v>
      </c>
      <c r="O66" s="38">
        <f>SUMIF('Profit &amp; Loss Year on Year'!$A:$A,A66,'Profit &amp; Loss Year on Year'!H:H)</f>
        <v>0</v>
      </c>
      <c r="P66" s="27">
        <f t="shared" si="45"/>
        <v>9791</v>
      </c>
      <c r="Q66" s="46" t="e">
        <f t="shared" si="46"/>
        <v>#DIV/0!</v>
      </c>
    </row>
    <row r="67" spans="1:17" hidden="1" x14ac:dyDescent="0.3">
      <c r="A67" s="7" t="s">
        <v>226</v>
      </c>
      <c r="B67" s="21"/>
      <c r="C67" s="38">
        <f>SUMIF('Profit &amp; Loss Year on Year'!$A:$A,A67,'Profit &amp; Loss Year on Year'!B:B)</f>
        <v>5768</v>
      </c>
      <c r="D67" s="27">
        <f ca="1">SUMIF('P&amp;L vs Budget'!$A:RR,$A67,'P&amp;L vs Budget'!C:C)</f>
        <v>0</v>
      </c>
      <c r="E67" s="45">
        <f t="shared" ca="1" si="39"/>
        <v>5768</v>
      </c>
      <c r="F67" s="33" t="e">
        <f t="shared" ca="1" si="40"/>
        <v>#DIV/0!</v>
      </c>
      <c r="G67" s="38">
        <f>SUMIF('Profit &amp; Loss Year on Year'!$A:$A,A67,'Profit &amp; Loss Year on Year'!C:C)</f>
        <v>6654</v>
      </c>
      <c r="H67" s="27">
        <f t="shared" si="41"/>
        <v>-886</v>
      </c>
      <c r="I67" s="46">
        <f t="shared" si="42"/>
        <v>-0.13315299068229636</v>
      </c>
      <c r="J67" s="52"/>
      <c r="K67" s="38">
        <f>SUMIF('Profit &amp; Loss Year on Year'!$A:$A,A67,'Profit &amp; Loss Year on Year'!G:G)</f>
        <v>12090</v>
      </c>
      <c r="L67">
        <f ca="1">SUMIF('P&amp;L vs Budget'!$A:SA,$A67,'P&amp;L vs Budget'!H:H)</f>
        <v>0</v>
      </c>
      <c r="M67" s="44">
        <f t="shared" ca="1" si="43"/>
        <v>12090</v>
      </c>
      <c r="N67" s="33" t="e">
        <f t="shared" ca="1" si="44"/>
        <v>#DIV/0!</v>
      </c>
      <c r="O67" s="38">
        <f>SUMIF('Profit &amp; Loss Year on Year'!$A:$A,A67,'Profit &amp; Loss Year on Year'!H:H)</f>
        <v>13309</v>
      </c>
      <c r="P67" s="27">
        <f t="shared" si="45"/>
        <v>-1219</v>
      </c>
      <c r="Q67" s="46">
        <f t="shared" si="46"/>
        <v>-9.159215568412353E-2</v>
      </c>
    </row>
    <row r="68" spans="1:17" hidden="1" x14ac:dyDescent="0.3">
      <c r="A68" s="7" t="s">
        <v>20</v>
      </c>
      <c r="B68" s="21"/>
      <c r="C68" s="38">
        <f>SUMIF('Profit &amp; Loss Year on Year'!$A:$A,A68,'Profit &amp; Loss Year on Year'!B:B)</f>
        <v>0</v>
      </c>
      <c r="D68" s="27">
        <f ca="1">SUMIF('P&amp;L vs Budget'!$A:RR,$A68,'P&amp;L vs Budget'!C:C)</f>
        <v>0</v>
      </c>
      <c r="E68" s="45">
        <f t="shared" ca="1" si="39"/>
        <v>0</v>
      </c>
      <c r="F68" s="33" t="e">
        <f t="shared" ca="1" si="40"/>
        <v>#DIV/0!</v>
      </c>
      <c r="G68" s="38">
        <f>SUMIF('Profit &amp; Loss Year on Year'!$A:$A,A68,'Profit &amp; Loss Year on Year'!C:C)</f>
        <v>0</v>
      </c>
      <c r="H68" s="27">
        <f t="shared" si="41"/>
        <v>0</v>
      </c>
      <c r="I68" s="46" t="e">
        <f t="shared" si="42"/>
        <v>#DIV/0!</v>
      </c>
      <c r="J68" s="52"/>
      <c r="K68" s="38">
        <f>SUMIF('Profit &amp; Loss Year on Year'!$A:$A,A68,'Profit &amp; Loss Year on Year'!G:G)</f>
        <v>0</v>
      </c>
      <c r="L68">
        <f ca="1">SUMIF('P&amp;L vs Budget'!$A:SA,$A68,'P&amp;L vs Budget'!H:H)</f>
        <v>0</v>
      </c>
      <c r="M68" s="44">
        <f t="shared" ca="1" si="43"/>
        <v>0</v>
      </c>
      <c r="N68" s="33" t="e">
        <f t="shared" ca="1" si="44"/>
        <v>#DIV/0!</v>
      </c>
      <c r="O68" s="38">
        <f>SUMIF('Profit &amp; Loss Year on Year'!$A:$A,A68,'Profit &amp; Loss Year on Year'!H:H)</f>
        <v>0</v>
      </c>
      <c r="P68" s="27">
        <f t="shared" si="45"/>
        <v>0</v>
      </c>
      <c r="Q68" s="46" t="e">
        <f t="shared" si="46"/>
        <v>#DIV/0!</v>
      </c>
    </row>
    <row r="69" spans="1:17" hidden="1" x14ac:dyDescent="0.3">
      <c r="A69" s="32" t="s">
        <v>303</v>
      </c>
      <c r="B69" s="21"/>
      <c r="C69" s="38">
        <f>SUMIF('Profit &amp; Loss Year on Year'!$A:$A,A69,'Profit &amp; Loss Year on Year'!B:B)</f>
        <v>0</v>
      </c>
      <c r="D69" s="27">
        <f ca="1">SUMIF('P&amp;L vs Budget'!$A:RR,$A69,'P&amp;L vs Budget'!C:C)</f>
        <v>0</v>
      </c>
      <c r="E69" s="45">
        <f t="shared" ca="1" si="39"/>
        <v>0</v>
      </c>
      <c r="F69" s="33" t="e">
        <f t="shared" ca="1" si="40"/>
        <v>#DIV/0!</v>
      </c>
      <c r="G69" s="38">
        <f>SUMIF('Profit &amp; Loss Year on Year'!$A:$A,A69,'Profit &amp; Loss Year on Year'!C:C)</f>
        <v>0</v>
      </c>
      <c r="H69" s="27">
        <f t="shared" ref="H69" si="47">C69-G69</f>
        <v>0</v>
      </c>
      <c r="I69" s="46" t="e">
        <f t="shared" ref="I69" si="48">H69/G69</f>
        <v>#DIV/0!</v>
      </c>
      <c r="J69" s="52"/>
      <c r="K69" s="38">
        <f>SUMIF('Profit &amp; Loss Year on Year'!$A:$A,A69,'Profit &amp; Loss Year on Year'!G:G)</f>
        <v>0</v>
      </c>
      <c r="L69">
        <f ca="1">SUMIF('P&amp;L vs Budget'!$A:SA,$A69,'P&amp;L vs Budget'!H:H)</f>
        <v>0</v>
      </c>
      <c r="M69" s="44">
        <f t="shared" ca="1" si="43"/>
        <v>0</v>
      </c>
      <c r="N69" s="33" t="e">
        <f t="shared" ca="1" si="44"/>
        <v>#DIV/0!</v>
      </c>
      <c r="O69" s="38">
        <f>SUMIF('Profit &amp; Loss Year on Year'!$A:$A,A69,'Profit &amp; Loss Year on Year'!H:H)</f>
        <v>0</v>
      </c>
      <c r="P69" s="27">
        <f t="shared" si="45"/>
        <v>0</v>
      </c>
      <c r="Q69" s="46" t="e">
        <f t="shared" si="46"/>
        <v>#DIV/0!</v>
      </c>
    </row>
    <row r="70" spans="1:17" hidden="1" x14ac:dyDescent="0.3">
      <c r="A70" s="7" t="s">
        <v>103</v>
      </c>
      <c r="B70" s="21"/>
      <c r="C70" s="38">
        <f>SUMIF('Profit &amp; Loss Year on Year'!$A:$A,A70,'Profit &amp; Loss Year on Year'!B:B)</f>
        <v>0</v>
      </c>
      <c r="D70" s="27">
        <f ca="1">SUMIF('P&amp;L vs Budget'!$A:RR,$A70,'P&amp;L vs Budget'!C:C)</f>
        <v>0</v>
      </c>
      <c r="E70" s="45">
        <f t="shared" ca="1" si="39"/>
        <v>0</v>
      </c>
      <c r="F70" s="33" t="e">
        <f t="shared" ca="1" si="40"/>
        <v>#DIV/0!</v>
      </c>
      <c r="G70" s="38">
        <f>SUMIF('Profit &amp; Loss Year on Year'!$A:$A,A70,'Profit &amp; Loss Year on Year'!C:C)</f>
        <v>0</v>
      </c>
      <c r="H70" s="27">
        <f t="shared" si="41"/>
        <v>0</v>
      </c>
      <c r="I70" s="46" t="e">
        <f t="shared" si="42"/>
        <v>#DIV/0!</v>
      </c>
      <c r="J70" s="52"/>
      <c r="K70" s="38">
        <f>SUMIF('Profit &amp; Loss Year on Year'!$A:$A,A70,'Profit &amp; Loss Year on Year'!G:G)</f>
        <v>0</v>
      </c>
      <c r="L70">
        <f ca="1">SUMIF('P&amp;L vs Budget'!$A:SA,$A70,'P&amp;L vs Budget'!H:H)</f>
        <v>0</v>
      </c>
      <c r="M70" s="44">
        <f t="shared" ca="1" si="43"/>
        <v>0</v>
      </c>
      <c r="N70" s="33" t="e">
        <f t="shared" ca="1" si="44"/>
        <v>#DIV/0!</v>
      </c>
      <c r="O70" s="38">
        <f>SUMIF('Profit &amp; Loss Year on Year'!$A:$A,A70,'Profit &amp; Loss Year on Year'!H:H)</f>
        <v>0</v>
      </c>
      <c r="P70" s="27">
        <f t="shared" si="45"/>
        <v>0</v>
      </c>
      <c r="Q70" s="46" t="e">
        <f t="shared" si="46"/>
        <v>#DIV/0!</v>
      </c>
    </row>
    <row r="71" spans="1:17" hidden="1" x14ac:dyDescent="0.3">
      <c r="A71" s="32" t="s">
        <v>444</v>
      </c>
      <c r="B71" s="21"/>
      <c r="C71" s="38">
        <f>SUMIF('Profit &amp; Loss Year on Year'!$A:$A,A71,'Profit &amp; Loss Year on Year'!B:B)</f>
        <v>0</v>
      </c>
      <c r="D71" s="27">
        <f ca="1">SUMIF('P&amp;L vs Budget'!$A:RR,$A71,'P&amp;L vs Budget'!C:C)</f>
        <v>0</v>
      </c>
      <c r="E71" s="45">
        <f t="shared" ca="1" si="39"/>
        <v>0</v>
      </c>
      <c r="F71" s="33" t="e">
        <f t="shared" ca="1" si="40"/>
        <v>#DIV/0!</v>
      </c>
      <c r="G71" s="38"/>
      <c r="H71" s="27"/>
      <c r="I71" s="46"/>
      <c r="J71" s="52"/>
      <c r="K71" s="38"/>
      <c r="L71">
        <f ca="1">SUMIF('P&amp;L vs Budget'!$A:SA,$A71,'P&amp;L vs Budget'!H:H)</f>
        <v>0</v>
      </c>
      <c r="M71" s="44">
        <f t="shared" ca="1" si="43"/>
        <v>0</v>
      </c>
      <c r="N71" s="33" t="e">
        <f t="shared" ca="1" si="44"/>
        <v>#DIV/0!</v>
      </c>
      <c r="O71" s="38">
        <f>SUMIF('Profit &amp; Loss Year on Year'!$A:$A,A71,'Profit &amp; Loss Year on Year'!H:H)</f>
        <v>0</v>
      </c>
      <c r="P71" s="27">
        <f t="shared" si="45"/>
        <v>0</v>
      </c>
      <c r="Q71" s="46" t="e">
        <f t="shared" si="46"/>
        <v>#DIV/0!</v>
      </c>
    </row>
    <row r="72" spans="1:17" hidden="1" x14ac:dyDescent="0.3">
      <c r="A72" s="7" t="s">
        <v>147</v>
      </c>
      <c r="B72" s="21"/>
      <c r="C72" s="38">
        <f>SUMIF('Profit &amp; Loss Year on Year'!$A:$A,A72,'Profit &amp; Loss Year on Year'!B:B)</f>
        <v>0</v>
      </c>
      <c r="D72" s="27">
        <f ca="1">SUMIF('P&amp;L vs Budget'!$A:RR,$A72,'P&amp;L vs Budget'!C:C)</f>
        <v>0</v>
      </c>
      <c r="E72" s="45">
        <f t="shared" ca="1" si="39"/>
        <v>0</v>
      </c>
      <c r="F72" s="33" t="e">
        <f t="shared" ca="1" si="40"/>
        <v>#DIV/0!</v>
      </c>
      <c r="G72" s="38">
        <f>SUMIF('Profit &amp; Loss Year on Year'!$A:$A,A72,'Profit &amp; Loss Year on Year'!C:C)</f>
        <v>0</v>
      </c>
      <c r="H72" s="27">
        <f t="shared" si="41"/>
        <v>0</v>
      </c>
      <c r="I72" s="46" t="e">
        <f t="shared" si="42"/>
        <v>#DIV/0!</v>
      </c>
      <c r="J72" s="52"/>
      <c r="K72" s="38">
        <f>SUMIF('Profit &amp; Loss Year on Year'!$A:$A,A72,'Profit &amp; Loss Year on Year'!G:G)</f>
        <v>0</v>
      </c>
      <c r="L72">
        <f ca="1">SUMIF('P&amp;L vs Budget'!$A:SA,$A72,'P&amp;L vs Budget'!H:H)</f>
        <v>0</v>
      </c>
      <c r="M72" s="44">
        <f t="shared" ca="1" si="43"/>
        <v>0</v>
      </c>
      <c r="N72" s="33" t="e">
        <f t="shared" ca="1" si="44"/>
        <v>#DIV/0!</v>
      </c>
      <c r="O72" s="38">
        <f>SUMIF('Profit &amp; Loss Year on Year'!$A:$A,A72,'Profit &amp; Loss Year on Year'!H:H)</f>
        <v>0</v>
      </c>
      <c r="P72" s="27">
        <f t="shared" si="45"/>
        <v>0</v>
      </c>
      <c r="Q72" s="46" t="e">
        <f t="shared" si="46"/>
        <v>#DIV/0!</v>
      </c>
    </row>
    <row r="73" spans="1:17" ht="15.75" thickBot="1" x14ac:dyDescent="0.35">
      <c r="A73" s="8" t="s">
        <v>42</v>
      </c>
      <c r="B73" s="21" t="s">
        <v>288</v>
      </c>
      <c r="C73" s="38">
        <f>SUM(C64:C72)</f>
        <v>8459</v>
      </c>
      <c r="D73" s="27">
        <f ca="1">SUM(D64:D72)</f>
        <v>0</v>
      </c>
      <c r="E73" s="56">
        <f t="shared" ca="1" si="39"/>
        <v>8459</v>
      </c>
      <c r="F73" s="64" t="e">
        <f t="shared" ca="1" si="40"/>
        <v>#DIV/0!</v>
      </c>
      <c r="G73" s="38">
        <f>SUM(G64:G72)</f>
        <v>7053</v>
      </c>
      <c r="H73" s="65">
        <f t="shared" si="41"/>
        <v>1406</v>
      </c>
      <c r="I73" s="72">
        <f t="shared" si="42"/>
        <v>0.19934779526442648</v>
      </c>
      <c r="J73" s="52"/>
      <c r="K73" s="38">
        <f>SUM(K64:K72)</f>
        <v>23221</v>
      </c>
      <c r="L73" s="27">
        <f ca="1">SUM(L64:L72)</f>
        <v>0</v>
      </c>
      <c r="M73" s="55">
        <f t="shared" ca="1" si="43"/>
        <v>23221</v>
      </c>
      <c r="N73" s="64" t="e">
        <f t="shared" ca="1" si="44"/>
        <v>#DIV/0!</v>
      </c>
      <c r="O73" s="38">
        <f>SUM(O64:O72)</f>
        <v>14133</v>
      </c>
      <c r="P73" s="65">
        <f t="shared" si="45"/>
        <v>9088</v>
      </c>
      <c r="Q73" s="72">
        <f t="shared" si="46"/>
        <v>0.64303403382155244</v>
      </c>
    </row>
    <row r="74" spans="1:17" ht="15.75" thickBot="1" x14ac:dyDescent="0.35">
      <c r="A74" s="9" t="s">
        <v>289</v>
      </c>
      <c r="B74" s="24" t="s">
        <v>426</v>
      </c>
      <c r="C74" s="40">
        <f>-C73</f>
        <v>-8459</v>
      </c>
      <c r="D74" s="28">
        <f ca="1">-D73</f>
        <v>0</v>
      </c>
      <c r="E74" s="40">
        <f ca="1">-E73</f>
        <v>-8459</v>
      </c>
      <c r="F74" s="28"/>
      <c r="G74" s="40">
        <f>-G73</f>
        <v>-7053</v>
      </c>
      <c r="H74" s="28">
        <f t="shared" si="41"/>
        <v>-1406</v>
      </c>
      <c r="I74" s="47">
        <f t="shared" si="42"/>
        <v>0.19934779526442648</v>
      </c>
      <c r="J74" s="25"/>
      <c r="K74" s="40">
        <f>-K73</f>
        <v>-23221</v>
      </c>
      <c r="L74" s="28">
        <f ca="1">-L73</f>
        <v>0</v>
      </c>
      <c r="M74" s="40">
        <f ca="1">-M73</f>
        <v>-23221</v>
      </c>
      <c r="N74" s="28"/>
      <c r="O74" s="40">
        <f>-O73</f>
        <v>-14133</v>
      </c>
      <c r="P74" s="28">
        <f t="shared" si="45"/>
        <v>-9088</v>
      </c>
      <c r="Q74" s="47">
        <f t="shared" si="46"/>
        <v>0.64303403382155244</v>
      </c>
    </row>
    <row r="75" spans="1:17" ht="14.1" hidden="1" customHeight="1" thickBot="1" x14ac:dyDescent="0.35">
      <c r="A75" s="6" t="s">
        <v>227</v>
      </c>
      <c r="B75" s="21"/>
      <c r="C75" s="38"/>
      <c r="D75" s="27"/>
      <c r="E75" s="38"/>
      <c r="F75" s="27"/>
      <c r="G75" s="38"/>
      <c r="H75" s="27"/>
      <c r="I75" s="46"/>
      <c r="J75" s="52"/>
      <c r="K75" s="38"/>
      <c r="L75" s="27"/>
      <c r="M75" s="38"/>
      <c r="N75" s="27"/>
      <c r="O75" s="38"/>
      <c r="P75" s="27"/>
      <c r="Q75" s="46"/>
    </row>
    <row r="76" spans="1:17" hidden="1" x14ac:dyDescent="0.3">
      <c r="A76" s="7" t="s">
        <v>273</v>
      </c>
      <c r="B76" s="21"/>
      <c r="C76" s="38">
        <f>SUMIF('Profit &amp; Loss Year on Year'!$A:$A,A76,'Profit &amp; Loss Year on Year'!B:B)</f>
        <v>3693</v>
      </c>
      <c r="D76" s="27">
        <f ca="1">SUMIF('P&amp;L vs Budget'!$A:RR,$A76,'P&amp;L vs Budget'!C:C)</f>
        <v>0</v>
      </c>
      <c r="E76" s="45">
        <f t="shared" ref="E76:E98" ca="1" si="49">C76-D76</f>
        <v>3693</v>
      </c>
      <c r="F76" s="33" t="e">
        <f t="shared" ref="F76:F98" ca="1" si="50">E76/D76</f>
        <v>#DIV/0!</v>
      </c>
      <c r="G76" s="38">
        <f>SUMIF('Profit &amp; Loss Year on Year'!$A:$A,A76,'Profit &amp; Loss Year on Year'!C:C)</f>
        <v>2817</v>
      </c>
      <c r="H76" s="27">
        <f t="shared" si="41"/>
        <v>876</v>
      </c>
      <c r="I76" s="46">
        <f t="shared" si="42"/>
        <v>0.31096911608093719</v>
      </c>
      <c r="J76" s="52"/>
      <c r="K76" s="38">
        <f>SUMIF('Profit &amp; Loss Year on Year'!$A:$A,A76,'Profit &amp; Loss Year on Year'!G:G)</f>
        <v>7136</v>
      </c>
      <c r="L76">
        <f ca="1">SUMIF('P&amp;L vs Budget'!$A:SA,$A76,'P&amp;L vs Budget'!H:H)</f>
        <v>0</v>
      </c>
      <c r="M76" s="44">
        <f t="shared" ref="M76:M98" ca="1" si="51">K76-L76</f>
        <v>7136</v>
      </c>
      <c r="N76" s="33" t="e">
        <f t="shared" ref="N76:N98" ca="1" si="52">M76/L76</f>
        <v>#DIV/0!</v>
      </c>
      <c r="O76" s="38">
        <f>SUMIF('Profit &amp; Loss Year on Year'!$A:$A,A76,'Profit &amp; Loss Year on Year'!H:H)</f>
        <v>5287</v>
      </c>
      <c r="P76" s="27">
        <f>K76-O76</f>
        <v>1849</v>
      </c>
      <c r="Q76" s="46">
        <f>P76/O76</f>
        <v>0.34972574238698695</v>
      </c>
    </row>
    <row r="77" spans="1:17" hidden="1" x14ac:dyDescent="0.3">
      <c r="A77" s="7" t="s">
        <v>228</v>
      </c>
      <c r="B77" s="21"/>
      <c r="C77" s="38">
        <f>SUMIF('Profit &amp; Loss Year on Year'!$A:$A,A77,'Profit &amp; Loss Year on Year'!B:B)</f>
        <v>0</v>
      </c>
      <c r="D77" s="27">
        <f ca="1">SUMIF('P&amp;L vs Budget'!$A:RR,$A77,'P&amp;L vs Budget'!C:C)</f>
        <v>0</v>
      </c>
      <c r="E77" s="45">
        <f t="shared" ca="1" si="49"/>
        <v>0</v>
      </c>
      <c r="F77" s="33" t="e">
        <f t="shared" ca="1" si="50"/>
        <v>#DIV/0!</v>
      </c>
      <c r="G77" s="38">
        <f>SUMIF('Profit &amp; Loss Year on Year'!$A:$A,A77,'Profit &amp; Loss Year on Year'!C:C)</f>
        <v>0</v>
      </c>
      <c r="H77" s="27">
        <f t="shared" si="41"/>
        <v>0</v>
      </c>
      <c r="I77" s="46" t="e">
        <f t="shared" si="42"/>
        <v>#DIV/0!</v>
      </c>
      <c r="J77" s="52"/>
      <c r="K77" s="38">
        <f>SUMIF('Profit &amp; Loss Year on Year'!$A:$A,A77,'Profit &amp; Loss Year on Year'!G:G)</f>
        <v>0</v>
      </c>
      <c r="L77">
        <f ca="1">SUMIF('P&amp;L vs Budget'!$A:SA,$A77,'P&amp;L vs Budget'!H:H)</f>
        <v>0</v>
      </c>
      <c r="M77" s="44">
        <f t="shared" ca="1" si="51"/>
        <v>0</v>
      </c>
      <c r="N77" s="33" t="e">
        <f t="shared" ca="1" si="52"/>
        <v>#DIV/0!</v>
      </c>
      <c r="O77" s="38">
        <f>SUMIF('Profit &amp; Loss Year on Year'!$A:$A,A77,'Profit &amp; Loss Year on Year'!H:H)</f>
        <v>0</v>
      </c>
      <c r="P77" s="27">
        <f>K77-O77</f>
        <v>0</v>
      </c>
      <c r="Q77" s="46" t="e">
        <f>P77/O77</f>
        <v>#DIV/0!</v>
      </c>
    </row>
    <row r="78" spans="1:17" hidden="1" x14ac:dyDescent="0.3">
      <c r="A78" s="7" t="s">
        <v>71</v>
      </c>
      <c r="B78" s="21"/>
      <c r="C78" s="38">
        <f>SUMIF('Profit &amp; Loss Year on Year'!$A:$A,A78,'Profit &amp; Loss Year on Year'!B:B)</f>
        <v>29386</v>
      </c>
      <c r="D78" s="27">
        <f ca="1">SUMIF('P&amp;L vs Budget'!$A:RR,$A78,'P&amp;L vs Budget'!C:C)</f>
        <v>0</v>
      </c>
      <c r="E78" s="45">
        <f t="shared" ca="1" si="49"/>
        <v>29386</v>
      </c>
      <c r="F78" s="33" t="e">
        <f t="shared" ca="1" si="50"/>
        <v>#DIV/0!</v>
      </c>
      <c r="G78" s="38">
        <f>SUMIF('Profit &amp; Loss Year on Year'!$A:$A,A78,'Profit &amp; Loss Year on Year'!C:C)</f>
        <v>27780</v>
      </c>
      <c r="H78" s="27">
        <f t="shared" si="41"/>
        <v>1606</v>
      </c>
      <c r="I78" s="46">
        <f t="shared" si="42"/>
        <v>5.7811375089992803E-2</v>
      </c>
      <c r="J78" s="52"/>
      <c r="K78" s="38">
        <f>SUMIF('Profit &amp; Loss Year on Year'!$A:$A,A78,'Profit &amp; Loss Year on Year'!G:G)</f>
        <v>53359</v>
      </c>
      <c r="L78">
        <f ca="1">SUMIF('P&amp;L vs Budget'!$A:SA,$A78,'P&amp;L vs Budget'!H:H)</f>
        <v>0</v>
      </c>
      <c r="M78" s="44">
        <f t="shared" ca="1" si="51"/>
        <v>53359</v>
      </c>
      <c r="N78" s="33" t="e">
        <f t="shared" ca="1" si="52"/>
        <v>#DIV/0!</v>
      </c>
      <c r="O78" s="38">
        <f>SUMIF('Profit &amp; Loss Year on Year'!$A:$A,A78,'Profit &amp; Loss Year on Year'!H:H)</f>
        <v>45850</v>
      </c>
      <c r="P78" s="27">
        <f>K78-O78</f>
        <v>7509</v>
      </c>
      <c r="Q78" s="46">
        <f>P78/O78</f>
        <v>0.163773173391494</v>
      </c>
    </row>
    <row r="79" spans="1:17" x14ac:dyDescent="0.3">
      <c r="A79" s="8" t="s">
        <v>43</v>
      </c>
      <c r="B79" s="21" t="s">
        <v>227</v>
      </c>
      <c r="C79" s="38">
        <f>SUM(C76:C78)</f>
        <v>33079</v>
      </c>
      <c r="D79" s="27">
        <f ca="1">SUM(D76:D78)</f>
        <v>0</v>
      </c>
      <c r="E79" s="56">
        <f t="shared" ca="1" si="49"/>
        <v>33079</v>
      </c>
      <c r="F79" s="64" t="e">
        <f t="shared" ca="1" si="50"/>
        <v>#DIV/0!</v>
      </c>
      <c r="G79" s="38">
        <f>SUM(G76:G78)</f>
        <v>30597</v>
      </c>
      <c r="H79" s="65">
        <f t="shared" si="41"/>
        <v>2482</v>
      </c>
      <c r="I79" s="72">
        <f t="shared" si="42"/>
        <v>8.1119063960519003E-2</v>
      </c>
      <c r="J79" s="52"/>
      <c r="K79" s="38">
        <f>SUM(K76:K78)</f>
        <v>60495</v>
      </c>
      <c r="L79" s="27">
        <f ca="1">SUM(L76:L78)</f>
        <v>0</v>
      </c>
      <c r="M79" s="55">
        <f t="shared" ca="1" si="51"/>
        <v>60495</v>
      </c>
      <c r="N79" s="64" t="e">
        <f t="shared" ca="1" si="52"/>
        <v>#DIV/0!</v>
      </c>
      <c r="O79" s="38">
        <f>SUM(O76:O78)</f>
        <v>51137</v>
      </c>
      <c r="P79" s="65">
        <f>K79-O79</f>
        <v>9358</v>
      </c>
      <c r="Q79" s="72">
        <f>P79/O79</f>
        <v>0.18299861157283376</v>
      </c>
    </row>
    <row r="80" spans="1:17" ht="15.75" hidden="1" thickBot="1" x14ac:dyDescent="0.35">
      <c r="A80" s="6" t="s">
        <v>290</v>
      </c>
      <c r="B80" s="21"/>
      <c r="C80" s="38"/>
      <c r="D80" s="27"/>
      <c r="E80" s="56"/>
      <c r="F80" s="64"/>
      <c r="G80" s="38"/>
      <c r="H80" s="65"/>
      <c r="I80" s="72"/>
      <c r="J80" s="52"/>
      <c r="K80" s="38"/>
      <c r="L80" s="27"/>
      <c r="M80" s="55">
        <f t="shared" si="51"/>
        <v>0</v>
      </c>
      <c r="N80" s="64" t="e">
        <f t="shared" si="52"/>
        <v>#DIV/0!</v>
      </c>
      <c r="O80" s="38"/>
      <c r="P80" s="65"/>
      <c r="Q80" s="72"/>
    </row>
    <row r="81" spans="1:17" hidden="1" x14ac:dyDescent="0.3">
      <c r="A81" s="7" t="s">
        <v>229</v>
      </c>
      <c r="B81" s="21"/>
      <c r="C81" s="38">
        <f>SUMIF('Profit &amp; Loss Year on Year'!$A:$A,A81,'Profit &amp; Loss Year on Year'!B:B)</f>
        <v>0</v>
      </c>
      <c r="D81" s="27">
        <f ca="1">SUMIF('P&amp;L vs Budget'!$A:RR,$A81,'P&amp;L vs Budget'!C:C)</f>
        <v>0</v>
      </c>
      <c r="E81" s="56">
        <f t="shared" ca="1" si="49"/>
        <v>0</v>
      </c>
      <c r="F81" s="64" t="e">
        <f t="shared" ca="1" si="50"/>
        <v>#DIV/0!</v>
      </c>
      <c r="G81" s="38">
        <f>SUMIF('Profit &amp; Loss Year on Year'!$A:$A,A81,'Profit &amp; Loss Year on Year'!C:C)</f>
        <v>0</v>
      </c>
      <c r="H81" s="65">
        <f t="shared" si="41"/>
        <v>0</v>
      </c>
      <c r="I81" s="72" t="e">
        <f t="shared" si="42"/>
        <v>#DIV/0!</v>
      </c>
      <c r="J81" s="52"/>
      <c r="K81" s="38">
        <f>SUMIF('Profit &amp; Loss Year on Year'!$A:$A,A81,'Profit &amp; Loss Year on Year'!G:G)</f>
        <v>0</v>
      </c>
      <c r="L81">
        <f ca="1">SUMIF('P&amp;L vs Budget'!$A:SA,$A81,'P&amp;L vs Budget'!H:H)</f>
        <v>0</v>
      </c>
      <c r="M81" s="55">
        <f t="shared" ca="1" si="51"/>
        <v>0</v>
      </c>
      <c r="N81" s="64" t="e">
        <f t="shared" ca="1" si="52"/>
        <v>#DIV/0!</v>
      </c>
      <c r="O81" s="38">
        <f>SUMIF('Profit &amp; Loss Year on Year'!$A:$A,A81,'Profit &amp; Loss Year on Year'!H:H)</f>
        <v>0</v>
      </c>
      <c r="P81" s="65">
        <f t="shared" ref="P81:P99" si="53">K81-O81</f>
        <v>0</v>
      </c>
      <c r="Q81" s="72" t="e">
        <f t="shared" ref="Q81:Q99" si="54">P81/O81</f>
        <v>#DIV/0!</v>
      </c>
    </row>
    <row r="82" spans="1:17" hidden="1" x14ac:dyDescent="0.3">
      <c r="A82" s="7" t="s">
        <v>209</v>
      </c>
      <c r="B82" s="21"/>
      <c r="C82" s="38">
        <f>SUMIF('Profit &amp; Loss Year on Year'!$A:$A,A82,'Profit &amp; Loss Year on Year'!B:B)</f>
        <v>328</v>
      </c>
      <c r="D82" s="27">
        <f ca="1">SUMIF('P&amp;L vs Budget'!$A:RR,$A82,'P&amp;L vs Budget'!C:C)</f>
        <v>0</v>
      </c>
      <c r="E82" s="56">
        <f t="shared" ca="1" si="49"/>
        <v>328</v>
      </c>
      <c r="F82" s="64" t="e">
        <f t="shared" ca="1" si="50"/>
        <v>#DIV/0!</v>
      </c>
      <c r="G82" s="38">
        <f>SUMIF('Profit &amp; Loss Year on Year'!$A:$A,A82,'Profit &amp; Loss Year on Year'!C:C)</f>
        <v>335</v>
      </c>
      <c r="H82" s="65">
        <f t="shared" si="41"/>
        <v>-7</v>
      </c>
      <c r="I82" s="72">
        <f t="shared" si="42"/>
        <v>-2.0895522388059702E-2</v>
      </c>
      <c r="J82" s="52"/>
      <c r="K82" s="38">
        <f>SUMIF('Profit &amp; Loss Year on Year'!$A:$A,A82,'Profit &amp; Loss Year on Year'!G:G)</f>
        <v>585</v>
      </c>
      <c r="L82">
        <f ca="1">SUMIF('P&amp;L vs Budget'!$A:SA,$A82,'P&amp;L vs Budget'!H:H)</f>
        <v>0</v>
      </c>
      <c r="M82" s="55">
        <f t="shared" ca="1" si="51"/>
        <v>585</v>
      </c>
      <c r="N82" s="64" t="e">
        <f t="shared" ca="1" si="52"/>
        <v>#DIV/0!</v>
      </c>
      <c r="O82" s="38">
        <f>SUMIF('Profit &amp; Loss Year on Year'!$A:$A,A82,'Profit &amp; Loss Year on Year'!H:H)</f>
        <v>658</v>
      </c>
      <c r="P82" s="65">
        <f t="shared" si="53"/>
        <v>-73</v>
      </c>
      <c r="Q82" s="72">
        <f t="shared" si="54"/>
        <v>-0.11094224924012158</v>
      </c>
    </row>
    <row r="83" spans="1:17" hidden="1" x14ac:dyDescent="0.3">
      <c r="A83" s="7" t="s">
        <v>304</v>
      </c>
      <c r="B83" s="21"/>
      <c r="C83" s="38">
        <f>SUMIF('Profit &amp; Loss Year on Year'!$A:$A,A83,'Profit &amp; Loss Year on Year'!B:B)</f>
        <v>0</v>
      </c>
      <c r="D83" s="27">
        <f ca="1">SUMIF('P&amp;L vs Budget'!$A:RR,$A83,'P&amp;L vs Budget'!C:C)</f>
        <v>0</v>
      </c>
      <c r="E83" s="56">
        <f t="shared" ca="1" si="49"/>
        <v>0</v>
      </c>
      <c r="F83" s="64" t="e">
        <f t="shared" ca="1" si="50"/>
        <v>#DIV/0!</v>
      </c>
      <c r="G83" s="38">
        <f>SUMIF('Profit &amp; Loss Year on Year'!$A:$A,A83,'Profit &amp; Loss Year on Year'!C:C)</f>
        <v>0</v>
      </c>
      <c r="H83" s="65">
        <f t="shared" si="41"/>
        <v>0</v>
      </c>
      <c r="I83" s="72" t="e">
        <f t="shared" si="42"/>
        <v>#DIV/0!</v>
      </c>
      <c r="J83" s="52"/>
      <c r="K83" s="38">
        <f>SUMIF('Profit &amp; Loss Year on Year'!$A:$A,A83,'Profit &amp; Loss Year on Year'!G:G)</f>
        <v>0</v>
      </c>
      <c r="L83">
        <f ca="1">SUMIF('P&amp;L vs Budget'!$A:SA,$A83,'P&amp;L vs Budget'!H:H)</f>
        <v>0</v>
      </c>
      <c r="M83" s="55">
        <f t="shared" ca="1" si="51"/>
        <v>0</v>
      </c>
      <c r="N83" s="64" t="e">
        <f t="shared" ca="1" si="52"/>
        <v>#DIV/0!</v>
      </c>
      <c r="O83" s="38">
        <f>SUMIF('Profit &amp; Loss Year on Year'!$A:$A,A83,'Profit &amp; Loss Year on Year'!H:H)</f>
        <v>0</v>
      </c>
      <c r="P83" s="65">
        <f t="shared" si="53"/>
        <v>0</v>
      </c>
      <c r="Q83" s="72" t="e">
        <f t="shared" si="54"/>
        <v>#DIV/0!</v>
      </c>
    </row>
    <row r="84" spans="1:17" hidden="1" x14ac:dyDescent="0.3">
      <c r="A84" s="7" t="s">
        <v>291</v>
      </c>
      <c r="B84" s="21"/>
      <c r="C84" s="38">
        <f>SUMIF('Profit &amp; Loss Year on Year'!$A:$A,A84,'Profit &amp; Loss Year on Year'!B:B)</f>
        <v>3002</v>
      </c>
      <c r="D84" s="27">
        <f ca="1">SUMIF('P&amp;L vs Budget'!$A:RR,$A84,'P&amp;L vs Budget'!C:C)</f>
        <v>0</v>
      </c>
      <c r="E84" s="56">
        <f t="shared" ca="1" si="49"/>
        <v>3002</v>
      </c>
      <c r="F84" s="64" t="e">
        <f t="shared" ca="1" si="50"/>
        <v>#DIV/0!</v>
      </c>
      <c r="G84" s="38">
        <f>SUMIF('Profit &amp; Loss Year on Year'!$A:$A,A84,'Profit &amp; Loss Year on Year'!C:C)</f>
        <v>3132</v>
      </c>
      <c r="H84" s="65">
        <f t="shared" si="41"/>
        <v>-130</v>
      </c>
      <c r="I84" s="72">
        <f t="shared" si="42"/>
        <v>-4.1507024265644954E-2</v>
      </c>
      <c r="J84" s="52"/>
      <c r="K84" s="38">
        <f>SUMIF('Profit &amp; Loss Year on Year'!$A:$A,A84,'Profit &amp; Loss Year on Year'!G:G)</f>
        <v>5390</v>
      </c>
      <c r="L84">
        <f ca="1">SUMIF('P&amp;L vs Budget'!$A:SA,$A84,'P&amp;L vs Budget'!H:H)</f>
        <v>0</v>
      </c>
      <c r="M84" s="55">
        <f t="shared" ca="1" si="51"/>
        <v>5390</v>
      </c>
      <c r="N84" s="64" t="e">
        <f t="shared" ca="1" si="52"/>
        <v>#DIV/0!</v>
      </c>
      <c r="O84" s="38">
        <f>SUMIF('Profit &amp; Loss Year on Year'!$A:$A,A84,'Profit &amp; Loss Year on Year'!H:H)</f>
        <v>6125</v>
      </c>
      <c r="P84" s="65">
        <f t="shared" si="53"/>
        <v>-735</v>
      </c>
      <c r="Q84" s="72">
        <f t="shared" si="54"/>
        <v>-0.12</v>
      </c>
    </row>
    <row r="85" spans="1:17" hidden="1" x14ac:dyDescent="0.3">
      <c r="A85" s="34" t="s">
        <v>104</v>
      </c>
      <c r="B85" s="21"/>
      <c r="C85" s="38">
        <f>SUMIF('Profit &amp; Loss Year on Year'!$A:$A,A85,'Profit &amp; Loss Year on Year'!B:B)</f>
        <v>0</v>
      </c>
      <c r="D85" s="27">
        <f ca="1">SUMIF('P&amp;L vs Budget'!$A:RR,$A85,'P&amp;L vs Budget'!C:C)</f>
        <v>0</v>
      </c>
      <c r="E85" s="56">
        <f t="shared" ref="E85" ca="1" si="55">C85-D85</f>
        <v>0</v>
      </c>
      <c r="F85" s="64" t="e">
        <f t="shared" ref="F85" ca="1" si="56">E85/D85</f>
        <v>#DIV/0!</v>
      </c>
      <c r="G85" s="38">
        <f>SUMIF('Profit &amp; Loss Year on Year'!$A:$A,A85,'Profit &amp; Loss Year on Year'!C:C)</f>
        <v>0</v>
      </c>
      <c r="H85" s="65">
        <f t="shared" ref="H85" si="57">C85-G85</f>
        <v>0</v>
      </c>
      <c r="I85" s="72" t="e">
        <f t="shared" ref="I85" si="58">H85/G85</f>
        <v>#DIV/0!</v>
      </c>
      <c r="J85" s="52"/>
      <c r="K85" s="38">
        <f>SUMIF('Profit &amp; Loss Year on Year'!$A:$A,A85,'Profit &amp; Loss Year on Year'!G:G)</f>
        <v>0</v>
      </c>
      <c r="L85">
        <f ca="1">SUMIF('P&amp;L vs Budget'!$A:SA,$A85,'P&amp;L vs Budget'!H:H)</f>
        <v>0</v>
      </c>
      <c r="M85" s="55">
        <f t="shared" ref="M85" ca="1" si="59">K85-L85</f>
        <v>0</v>
      </c>
      <c r="N85" s="64" t="e">
        <f t="shared" ref="N85" ca="1" si="60">M85/L85</f>
        <v>#DIV/0!</v>
      </c>
      <c r="O85" s="38">
        <f>SUMIF('Profit &amp; Loss Year on Year'!$A:$A,A85,'Profit &amp; Loss Year on Year'!H:H)</f>
        <v>0</v>
      </c>
      <c r="P85" s="65">
        <f t="shared" ref="P85" si="61">K85-O85</f>
        <v>0</v>
      </c>
      <c r="Q85" s="72" t="e">
        <f t="shared" ref="Q85" si="62">P85/O85</f>
        <v>#DIV/0!</v>
      </c>
    </row>
    <row r="86" spans="1:17" hidden="1" x14ac:dyDescent="0.3">
      <c r="A86" s="7" t="s">
        <v>72</v>
      </c>
      <c r="B86" s="21"/>
      <c r="C86" s="38">
        <f>SUMIF('Profit &amp; Loss Year on Year'!$A:$A,A86,'Profit &amp; Loss Year on Year'!B:B)</f>
        <v>0</v>
      </c>
      <c r="D86" s="27">
        <f ca="1">SUMIF('P&amp;L vs Budget'!$A:RR,$A86,'P&amp;L vs Budget'!C:C)</f>
        <v>0</v>
      </c>
      <c r="E86" s="56">
        <f t="shared" ca="1" si="49"/>
        <v>0</v>
      </c>
      <c r="F86" s="64" t="e">
        <f t="shared" ca="1" si="50"/>
        <v>#DIV/0!</v>
      </c>
      <c r="G86" s="38">
        <f>SUMIF('Profit &amp; Loss Year on Year'!$A:$A,A86,'Profit &amp; Loss Year on Year'!C:C)</f>
        <v>0</v>
      </c>
      <c r="H86" s="65">
        <f t="shared" si="41"/>
        <v>0</v>
      </c>
      <c r="I86" s="72" t="e">
        <f t="shared" si="42"/>
        <v>#DIV/0!</v>
      </c>
      <c r="J86" s="52"/>
      <c r="K86" s="38">
        <f>SUMIF('Profit &amp; Loss Year on Year'!$A:$A,A86,'Profit &amp; Loss Year on Year'!G:G)</f>
        <v>0</v>
      </c>
      <c r="L86">
        <f ca="1">SUMIF('P&amp;L vs Budget'!$A:SA,$A86,'P&amp;L vs Budget'!H:H)</f>
        <v>0</v>
      </c>
      <c r="M86" s="55">
        <f t="shared" ca="1" si="51"/>
        <v>0</v>
      </c>
      <c r="N86" s="64" t="e">
        <f t="shared" ca="1" si="52"/>
        <v>#DIV/0!</v>
      </c>
      <c r="O86" s="38">
        <f>SUMIF('Profit &amp; Loss Year on Year'!$A:$A,A86,'Profit &amp; Loss Year on Year'!H:H)</f>
        <v>0</v>
      </c>
      <c r="P86" s="65">
        <f t="shared" si="53"/>
        <v>0</v>
      </c>
      <c r="Q86" s="72" t="e">
        <f t="shared" si="54"/>
        <v>#DIV/0!</v>
      </c>
    </row>
    <row r="87" spans="1:17" hidden="1" x14ac:dyDescent="0.3">
      <c r="A87" s="7" t="s">
        <v>230</v>
      </c>
      <c r="B87" s="22"/>
      <c r="C87" s="38">
        <f>SUMIF('Profit &amp; Loss Year on Year'!$A:$A,A87,'Profit &amp; Loss Year on Year'!B:B)</f>
        <v>0</v>
      </c>
      <c r="D87" s="27">
        <f ca="1">SUMIF('P&amp;L vs Budget'!$A:RR,$A87,'P&amp;L vs Budget'!C:C)</f>
        <v>0</v>
      </c>
      <c r="E87" s="56">
        <f t="shared" ca="1" si="49"/>
        <v>0</v>
      </c>
      <c r="F87" s="64" t="e">
        <f t="shared" ca="1" si="50"/>
        <v>#DIV/0!</v>
      </c>
      <c r="G87" s="38">
        <f>SUMIF('Profit &amp; Loss Year on Year'!$A:$A,A87,'Profit &amp; Loss Year on Year'!C:C)</f>
        <v>0</v>
      </c>
      <c r="H87" s="65">
        <f t="shared" si="41"/>
        <v>0</v>
      </c>
      <c r="I87" s="72" t="e">
        <f t="shared" si="42"/>
        <v>#DIV/0!</v>
      </c>
      <c r="J87" s="52"/>
      <c r="K87" s="38">
        <f>SUMIF('Profit &amp; Loss Year on Year'!$A:$A,A87,'Profit &amp; Loss Year on Year'!G:G)</f>
        <v>0</v>
      </c>
      <c r="L87">
        <f ca="1">SUMIF('P&amp;L vs Budget'!$A:SA,$A87,'P&amp;L vs Budget'!H:H)</f>
        <v>0</v>
      </c>
      <c r="M87" s="55">
        <f t="shared" ca="1" si="51"/>
        <v>0</v>
      </c>
      <c r="N87" s="64" t="e">
        <f t="shared" ca="1" si="52"/>
        <v>#DIV/0!</v>
      </c>
      <c r="O87" s="38">
        <f>SUMIF('Profit &amp; Loss Year on Year'!$A:$A,A87,'Profit &amp; Loss Year on Year'!H:H)</f>
        <v>0</v>
      </c>
      <c r="P87" s="65">
        <f t="shared" si="53"/>
        <v>0</v>
      </c>
      <c r="Q87" s="72" t="e">
        <f t="shared" si="54"/>
        <v>#DIV/0!</v>
      </c>
    </row>
    <row r="88" spans="1:17" hidden="1" x14ac:dyDescent="0.3">
      <c r="A88" s="32" t="s">
        <v>446</v>
      </c>
      <c r="B88" s="22"/>
      <c r="C88" s="38">
        <f>SUMIF('Profit &amp; Loss Year on Year'!$A:$A,A88,'Profit &amp; Loss Year on Year'!B:B)</f>
        <v>0</v>
      </c>
      <c r="D88" s="27">
        <f ca="1">SUMIF('P&amp;L vs Budget'!$A:RR,$A88,'P&amp;L vs Budget'!C:C)</f>
        <v>0</v>
      </c>
      <c r="E88" s="56">
        <f t="shared" ref="E88" ca="1" si="63">C88-D88</f>
        <v>0</v>
      </c>
      <c r="F88" s="64" t="e">
        <f t="shared" ref="F88" ca="1" si="64">E88/D88</f>
        <v>#DIV/0!</v>
      </c>
      <c r="G88" s="38">
        <f>SUMIF('Profit &amp; Loss Year on Year'!$A:$A,A88,'Profit &amp; Loss Year on Year'!C:C)</f>
        <v>0</v>
      </c>
      <c r="H88" s="65">
        <f t="shared" ref="H88" si="65">C88-G88</f>
        <v>0</v>
      </c>
      <c r="I88" s="72" t="e">
        <f t="shared" ref="I88" si="66">H88/G88</f>
        <v>#DIV/0!</v>
      </c>
      <c r="J88" s="52"/>
      <c r="K88" s="38">
        <f>SUMIF('Profit &amp; Loss Year on Year'!$A:$A,A88,'Profit &amp; Loss Year on Year'!G:G)</f>
        <v>0</v>
      </c>
      <c r="L88">
        <f ca="1">SUMIF('P&amp;L vs Budget'!$A:SA,$A88,'P&amp;L vs Budget'!H:H)</f>
        <v>0</v>
      </c>
      <c r="M88" s="55">
        <f t="shared" ca="1" si="51"/>
        <v>0</v>
      </c>
      <c r="N88" s="64" t="e">
        <f t="shared" ca="1" si="52"/>
        <v>#DIV/0!</v>
      </c>
      <c r="O88" s="38">
        <f>SUMIF('Profit &amp; Loss Year on Year'!$A:$A,A88,'Profit &amp; Loss Year on Year'!H:H)</f>
        <v>0</v>
      </c>
      <c r="P88" s="65">
        <f t="shared" si="53"/>
        <v>0</v>
      </c>
      <c r="Q88" s="72" t="e">
        <f t="shared" si="54"/>
        <v>#DIV/0!</v>
      </c>
    </row>
    <row r="89" spans="1:17" hidden="1" x14ac:dyDescent="0.3">
      <c r="A89" s="32" t="s">
        <v>447</v>
      </c>
      <c r="B89" s="22"/>
      <c r="C89" s="38">
        <f>SUMIF('Profit &amp; Loss Year on Year'!$A:$A,A89,'Profit &amp; Loss Year on Year'!B:B)</f>
        <v>0</v>
      </c>
      <c r="D89" s="27">
        <f ca="1">SUMIF('P&amp;L vs Budget'!$A:RR,$A89,'P&amp;L vs Budget'!C:C)</f>
        <v>0</v>
      </c>
      <c r="E89" s="56">
        <f t="shared" ref="E89" ca="1" si="67">C89-D89</f>
        <v>0</v>
      </c>
      <c r="F89" s="64" t="e">
        <f t="shared" ref="F89" ca="1" si="68">E89/D89</f>
        <v>#DIV/0!</v>
      </c>
      <c r="G89" s="38">
        <f>SUMIF('Profit &amp; Loss Year on Year'!$A:$A,A89,'Profit &amp; Loss Year on Year'!C:C)</f>
        <v>0</v>
      </c>
      <c r="H89" s="65">
        <f t="shared" ref="H89" si="69">C89-G89</f>
        <v>0</v>
      </c>
      <c r="I89" s="72" t="e">
        <f t="shared" ref="I89" si="70">H89/G89</f>
        <v>#DIV/0!</v>
      </c>
      <c r="J89" s="52"/>
      <c r="K89" s="38">
        <f>SUMIF('Profit &amp; Loss Year on Year'!$A:$A,A89,'Profit &amp; Loss Year on Year'!G:G)</f>
        <v>0</v>
      </c>
      <c r="L89">
        <f ca="1">SUMIF('P&amp;L vs Budget'!$A:SA,$A89,'P&amp;L vs Budget'!H:H)</f>
        <v>0</v>
      </c>
      <c r="M89" s="55">
        <f t="shared" ca="1" si="51"/>
        <v>0</v>
      </c>
      <c r="N89" s="64" t="e">
        <f t="shared" ca="1" si="52"/>
        <v>#DIV/0!</v>
      </c>
      <c r="O89" s="38">
        <f>SUMIF('Profit &amp; Loss Year on Year'!$A:$A,A89,'Profit &amp; Loss Year on Year'!H:H)</f>
        <v>0</v>
      </c>
      <c r="P89" s="65">
        <f t="shared" si="53"/>
        <v>0</v>
      </c>
      <c r="Q89" s="72" t="e">
        <f t="shared" si="54"/>
        <v>#DIV/0!</v>
      </c>
    </row>
    <row r="90" spans="1:17" hidden="1" x14ac:dyDescent="0.3">
      <c r="A90" s="7" t="s">
        <v>418</v>
      </c>
      <c r="B90" s="22"/>
      <c r="C90" s="38">
        <f>SUMIF('Profit &amp; Loss Year on Year'!$A:$A,A90,'Profit &amp; Loss Year on Year'!B:B)</f>
        <v>0</v>
      </c>
      <c r="D90" s="27">
        <f ca="1">SUMIF('P&amp;L vs Budget'!$A:RR,$A90,'P&amp;L vs Budget'!C:C)</f>
        <v>0</v>
      </c>
      <c r="E90" s="56">
        <f t="shared" ca="1" si="49"/>
        <v>0</v>
      </c>
      <c r="F90" s="64" t="e">
        <f t="shared" ca="1" si="50"/>
        <v>#DIV/0!</v>
      </c>
      <c r="G90" s="38">
        <f>SUMIF('Profit &amp; Loss Year on Year'!$A:$A,A90,'Profit &amp; Loss Year on Year'!C:C)</f>
        <v>0</v>
      </c>
      <c r="H90" s="65">
        <f t="shared" si="41"/>
        <v>0</v>
      </c>
      <c r="I90" s="72" t="e">
        <f t="shared" si="42"/>
        <v>#DIV/0!</v>
      </c>
      <c r="J90" s="52"/>
      <c r="K90" s="38">
        <f>SUMIF('Profit &amp; Loss Year on Year'!$A:$A,A90,'Profit &amp; Loss Year on Year'!G:G)</f>
        <v>0</v>
      </c>
      <c r="L90">
        <f ca="1">SUMIF('P&amp;L vs Budget'!$A:SA,$A90,'P&amp;L vs Budget'!H:H)</f>
        <v>0</v>
      </c>
      <c r="M90" s="55">
        <f t="shared" ca="1" si="51"/>
        <v>0</v>
      </c>
      <c r="N90" s="64" t="e">
        <f t="shared" ca="1" si="52"/>
        <v>#DIV/0!</v>
      </c>
      <c r="O90" s="38">
        <f>SUMIF('Profit &amp; Loss Year on Year'!$A:$A,A90,'Profit &amp; Loss Year on Year'!H:H)</f>
        <v>0</v>
      </c>
      <c r="P90" s="65">
        <f t="shared" si="53"/>
        <v>0</v>
      </c>
      <c r="Q90" s="72" t="e">
        <f t="shared" si="54"/>
        <v>#DIV/0!</v>
      </c>
    </row>
    <row r="91" spans="1:17" hidden="1" x14ac:dyDescent="0.3">
      <c r="A91" s="34" t="s">
        <v>124</v>
      </c>
      <c r="B91" s="22"/>
      <c r="C91" s="38">
        <f>SUMIF('Profit &amp; Loss Year on Year'!$A:$A,A91,'Profit &amp; Loss Year on Year'!B:B)</f>
        <v>0</v>
      </c>
      <c r="D91" s="27">
        <f ca="1">SUMIF('P&amp;L vs Budget'!$A:RR,$A91,'P&amp;L vs Budget'!C:C)</f>
        <v>0</v>
      </c>
      <c r="E91" s="56">
        <f t="shared" ref="E91" ca="1" si="71">C91-D91</f>
        <v>0</v>
      </c>
      <c r="F91" s="64" t="e">
        <f t="shared" ref="F91" ca="1" si="72">E91/D91</f>
        <v>#DIV/0!</v>
      </c>
      <c r="G91" s="38">
        <f>SUMIF('Profit &amp; Loss Year on Year'!$A:$A,A91,'Profit &amp; Loss Year on Year'!C:C)</f>
        <v>0</v>
      </c>
      <c r="H91" s="65">
        <f t="shared" ref="H91" si="73">C91-G91</f>
        <v>0</v>
      </c>
      <c r="I91" s="72" t="e">
        <f t="shared" ref="I91" si="74">H91/G91</f>
        <v>#DIV/0!</v>
      </c>
      <c r="J91" s="52"/>
      <c r="K91" s="38">
        <f>SUMIF('Profit &amp; Loss Year on Year'!$A:$A,A91,'Profit &amp; Loss Year on Year'!G:G)</f>
        <v>0</v>
      </c>
      <c r="L91">
        <f ca="1">SUMIF('P&amp;L vs Budget'!$A:SA,$A91,'P&amp;L vs Budget'!H:H)</f>
        <v>0</v>
      </c>
      <c r="M91" s="55">
        <f t="shared" ref="M91" ca="1" si="75">K91-L91</f>
        <v>0</v>
      </c>
      <c r="N91" s="64" t="e">
        <f t="shared" ref="N91" ca="1" si="76">M91/L91</f>
        <v>#DIV/0!</v>
      </c>
      <c r="O91" s="38">
        <f>SUMIF('Profit &amp; Loss Year on Year'!$A:$A,A91,'Profit &amp; Loss Year on Year'!H:H)</f>
        <v>0</v>
      </c>
      <c r="P91" s="65">
        <f t="shared" ref="P91" si="77">K91-O91</f>
        <v>0</v>
      </c>
      <c r="Q91" s="72" t="e">
        <f t="shared" ref="Q91" si="78">P91/O91</f>
        <v>#DIV/0!</v>
      </c>
    </row>
    <row r="92" spans="1:17" hidden="1" x14ac:dyDescent="0.3">
      <c r="A92" s="7" t="s">
        <v>231</v>
      </c>
      <c r="B92" s="22"/>
      <c r="C92" s="38">
        <f>SUMIF('Profit &amp; Loss Year on Year'!$A:$A,A92,'Profit &amp; Loss Year on Year'!B:B)</f>
        <v>2390</v>
      </c>
      <c r="D92" s="27">
        <f ca="1">SUMIF('P&amp;L vs Budget'!$A:RR,$A92,'P&amp;L vs Budget'!C:C)</f>
        <v>0</v>
      </c>
      <c r="E92" s="56">
        <f t="shared" ca="1" si="49"/>
        <v>2390</v>
      </c>
      <c r="F92" s="64" t="e">
        <f t="shared" ca="1" si="50"/>
        <v>#DIV/0!</v>
      </c>
      <c r="G92" s="38">
        <f>SUMIF('Profit &amp; Loss Year on Year'!$A:$A,A92,'Profit &amp; Loss Year on Year'!C:C)</f>
        <v>2390</v>
      </c>
      <c r="H92" s="65">
        <f t="shared" si="41"/>
        <v>0</v>
      </c>
      <c r="I92" s="72">
        <f t="shared" si="42"/>
        <v>0</v>
      </c>
      <c r="J92" s="52"/>
      <c r="K92" s="38">
        <f>SUMIF('Profit &amp; Loss Year on Year'!$A:$A,A92,'Profit &amp; Loss Year on Year'!G:G)</f>
        <v>3983</v>
      </c>
      <c r="L92">
        <f ca="1">SUMIF('P&amp;L vs Budget'!$A:SA,$A92,'P&amp;L vs Budget'!H:H)</f>
        <v>0</v>
      </c>
      <c r="M92" s="55">
        <f t="shared" ca="1" si="51"/>
        <v>3983</v>
      </c>
      <c r="N92" s="64" t="e">
        <f t="shared" ca="1" si="52"/>
        <v>#DIV/0!</v>
      </c>
      <c r="O92" s="38">
        <f>SUMIF('Profit &amp; Loss Year on Year'!$A:$A,A92,'Profit &amp; Loss Year on Year'!H:H)</f>
        <v>4779</v>
      </c>
      <c r="P92" s="65">
        <f t="shared" si="53"/>
        <v>-796</v>
      </c>
      <c r="Q92" s="72">
        <f t="shared" si="54"/>
        <v>-0.16656204226825697</v>
      </c>
    </row>
    <row r="93" spans="1:17" hidden="1" x14ac:dyDescent="0.3">
      <c r="A93" s="7" t="s">
        <v>123</v>
      </c>
      <c r="B93" s="21"/>
      <c r="C93" s="38">
        <f>SUMIF('Profit &amp; Loss Year on Year'!$A:$A,A93,'Profit &amp; Loss Year on Year'!B:B)</f>
        <v>0</v>
      </c>
      <c r="D93" s="27">
        <f ca="1">SUMIF('P&amp;L vs Budget'!$A:RR,$A93,'P&amp;L vs Budget'!C:C)</f>
        <v>0</v>
      </c>
      <c r="E93" s="56">
        <f t="shared" ca="1" si="49"/>
        <v>0</v>
      </c>
      <c r="F93" s="64" t="e">
        <f t="shared" ca="1" si="50"/>
        <v>#DIV/0!</v>
      </c>
      <c r="G93" s="38">
        <f>SUMIF('Profit &amp; Loss Year on Year'!$A:$A,A93,'Profit &amp; Loss Year on Year'!C:C)</f>
        <v>0</v>
      </c>
      <c r="H93" s="65">
        <f t="shared" si="41"/>
        <v>0</v>
      </c>
      <c r="I93" s="72" t="e">
        <f t="shared" si="42"/>
        <v>#DIV/0!</v>
      </c>
      <c r="J93" s="52"/>
      <c r="K93" s="38">
        <f>SUMIF('Profit &amp; Loss Year on Year'!$A:$A,A93,'Profit &amp; Loss Year on Year'!G:G)</f>
        <v>0</v>
      </c>
      <c r="L93">
        <f ca="1">SUMIF('P&amp;L vs Budget'!$A:SA,$A93,'P&amp;L vs Budget'!H:H)</f>
        <v>0</v>
      </c>
      <c r="M93" s="55">
        <f t="shared" ca="1" si="51"/>
        <v>0</v>
      </c>
      <c r="N93" s="64" t="e">
        <f t="shared" ca="1" si="52"/>
        <v>#DIV/0!</v>
      </c>
      <c r="O93" s="38">
        <f>SUMIF('Profit &amp; Loss Year on Year'!$A:$A,A93,'Profit &amp; Loss Year on Year'!H:H)</f>
        <v>0</v>
      </c>
      <c r="P93" s="65">
        <f t="shared" si="53"/>
        <v>0</v>
      </c>
      <c r="Q93" s="72" t="e">
        <f t="shared" si="54"/>
        <v>#DIV/0!</v>
      </c>
    </row>
    <row r="94" spans="1:17" hidden="1" x14ac:dyDescent="0.3">
      <c r="A94" s="7" t="s">
        <v>44</v>
      </c>
      <c r="B94" s="21"/>
      <c r="C94" s="38">
        <f>SUMIF('Profit &amp; Loss Year on Year'!$A:$A,A94,'Profit &amp; Loss Year on Year'!B:B)</f>
        <v>0</v>
      </c>
      <c r="D94" s="27">
        <f ca="1">SUMIF('P&amp;L vs Budget'!$A:RR,$A94,'P&amp;L vs Budget'!C:C)</f>
        <v>0</v>
      </c>
      <c r="E94" s="56">
        <f t="shared" ca="1" si="49"/>
        <v>0</v>
      </c>
      <c r="F94" s="64" t="e">
        <f t="shared" ca="1" si="50"/>
        <v>#DIV/0!</v>
      </c>
      <c r="G94" s="38">
        <f>SUMIF('Profit &amp; Loss Year on Year'!$A:$A,A94,'Profit &amp; Loss Year on Year'!C:C)</f>
        <v>0</v>
      </c>
      <c r="H94" s="65">
        <f t="shared" si="41"/>
        <v>0</v>
      </c>
      <c r="I94" s="72" t="e">
        <f t="shared" si="42"/>
        <v>#DIV/0!</v>
      </c>
      <c r="J94" s="52"/>
      <c r="K94" s="38">
        <f>SUMIF('Profit &amp; Loss Year on Year'!$A:$A,A94,'Profit &amp; Loss Year on Year'!G:G)</f>
        <v>0</v>
      </c>
      <c r="L94">
        <f ca="1">SUMIF('P&amp;L vs Budget'!$A:SA,$A94,'P&amp;L vs Budget'!H:H)</f>
        <v>0</v>
      </c>
      <c r="M94" s="55">
        <f t="shared" ca="1" si="51"/>
        <v>0</v>
      </c>
      <c r="N94" s="64" t="e">
        <f t="shared" ca="1" si="52"/>
        <v>#DIV/0!</v>
      </c>
      <c r="O94" s="38">
        <f>SUMIF('Profit &amp; Loss Year on Year'!$A:$A,A94,'Profit &amp; Loss Year on Year'!H:H)</f>
        <v>0</v>
      </c>
      <c r="P94" s="65">
        <f t="shared" si="53"/>
        <v>0</v>
      </c>
      <c r="Q94" s="72" t="e">
        <f t="shared" si="54"/>
        <v>#DIV/0!</v>
      </c>
    </row>
    <row r="95" spans="1:17" hidden="1" x14ac:dyDescent="0.3">
      <c r="A95" s="7" t="s">
        <v>45</v>
      </c>
      <c r="B95" s="21"/>
      <c r="C95" s="38">
        <f>SUMIF('Profit &amp; Loss Year on Year'!$A:$A,A95,'Profit &amp; Loss Year on Year'!B:B)</f>
        <v>347</v>
      </c>
      <c r="D95" s="27">
        <f ca="1">SUMIF('P&amp;L vs Budget'!$A:RR,$A95,'P&amp;L vs Budget'!C:C)</f>
        <v>0</v>
      </c>
      <c r="E95" s="56">
        <f t="shared" ca="1" si="49"/>
        <v>347</v>
      </c>
      <c r="F95" s="64" t="e">
        <f t="shared" ca="1" si="50"/>
        <v>#DIV/0!</v>
      </c>
      <c r="G95" s="38">
        <f>SUMIF('Profit &amp; Loss Year on Year'!$A:$A,A95,'Profit &amp; Loss Year on Year'!C:C)</f>
        <v>336</v>
      </c>
      <c r="H95" s="65">
        <f t="shared" si="41"/>
        <v>11</v>
      </c>
      <c r="I95" s="72">
        <f t="shared" si="42"/>
        <v>3.273809523809524E-2</v>
      </c>
      <c r="J95" s="52"/>
      <c r="K95" s="38">
        <f>SUMIF('Profit &amp; Loss Year on Year'!$A:$A,A95,'Profit &amp; Loss Year on Year'!G:G)</f>
        <v>617</v>
      </c>
      <c r="L95">
        <f ca="1">SUMIF('P&amp;L vs Budget'!$A:SA,$A95,'P&amp;L vs Budget'!H:H)</f>
        <v>0</v>
      </c>
      <c r="M95" s="55">
        <f t="shared" ca="1" si="51"/>
        <v>617</v>
      </c>
      <c r="N95" s="64" t="e">
        <f t="shared" ca="1" si="52"/>
        <v>#DIV/0!</v>
      </c>
      <c r="O95" s="38">
        <f>SUMIF('Profit &amp; Loss Year on Year'!$A:$A,A95,'Profit &amp; Loss Year on Year'!H:H)</f>
        <v>659</v>
      </c>
      <c r="P95" s="65">
        <f t="shared" si="53"/>
        <v>-42</v>
      </c>
      <c r="Q95" s="72">
        <f t="shared" si="54"/>
        <v>-6.3732928679817905E-2</v>
      </c>
    </row>
    <row r="96" spans="1:17" hidden="1" x14ac:dyDescent="0.3">
      <c r="A96" s="7" t="s">
        <v>232</v>
      </c>
      <c r="B96" s="21"/>
      <c r="C96" s="38">
        <f>SUMIF('Profit &amp; Loss Year on Year'!$A:$A,A96,'Profit &amp; Loss Year on Year'!B:B)</f>
        <v>0</v>
      </c>
      <c r="D96" s="27">
        <f ca="1">SUMIF('P&amp;L vs Budget'!$A:RR,$A96,'P&amp;L vs Budget'!C:C)</f>
        <v>0</v>
      </c>
      <c r="E96" s="56">
        <f t="shared" ca="1" si="49"/>
        <v>0</v>
      </c>
      <c r="F96" s="64" t="e">
        <f t="shared" ca="1" si="50"/>
        <v>#DIV/0!</v>
      </c>
      <c r="G96" s="38">
        <f>SUMIF('Profit &amp; Loss Year on Year'!$A:$A,A96,'Profit &amp; Loss Year on Year'!C:C)</f>
        <v>0</v>
      </c>
      <c r="H96" s="65">
        <f t="shared" si="41"/>
        <v>0</v>
      </c>
      <c r="I96" s="72" t="e">
        <f t="shared" si="42"/>
        <v>#DIV/0!</v>
      </c>
      <c r="J96" s="52"/>
      <c r="K96" s="38">
        <f>SUMIF('Profit &amp; Loss Year on Year'!$A:$A,A96,'Profit &amp; Loss Year on Year'!G:G)</f>
        <v>0</v>
      </c>
      <c r="L96">
        <f ca="1">SUMIF('P&amp;L vs Budget'!$A:SA,$A96,'P&amp;L vs Budget'!H:H)</f>
        <v>0</v>
      </c>
      <c r="M96" s="55">
        <f t="shared" ca="1" si="51"/>
        <v>0</v>
      </c>
      <c r="N96" s="64" t="e">
        <f t="shared" ca="1" si="52"/>
        <v>#DIV/0!</v>
      </c>
      <c r="O96" s="38">
        <f>SUMIF('Profit &amp; Loss Year on Year'!$A:$A,A96,'Profit &amp; Loss Year on Year'!H:H)</f>
        <v>0</v>
      </c>
      <c r="P96" s="65">
        <f t="shared" si="53"/>
        <v>0</v>
      </c>
      <c r="Q96" s="72" t="e">
        <f t="shared" si="54"/>
        <v>#DIV/0!</v>
      </c>
    </row>
    <row r="97" spans="1:17" hidden="1" x14ac:dyDescent="0.3">
      <c r="A97" s="7" t="s">
        <v>274</v>
      </c>
      <c r="B97" s="21"/>
      <c r="C97" s="38">
        <f>SUMIF('Profit &amp; Loss Year on Year'!$A:$A,A97,'Profit &amp; Loss Year on Year'!B:B)</f>
        <v>3178</v>
      </c>
      <c r="D97" s="27">
        <f ca="1">SUMIF('P&amp;L vs Budget'!$A:RR,$A97,'P&amp;L vs Budget'!C:C)</f>
        <v>0</v>
      </c>
      <c r="E97" s="56">
        <f t="shared" ca="1" si="49"/>
        <v>3178</v>
      </c>
      <c r="F97" s="64" t="e">
        <f t="shared" ca="1" si="50"/>
        <v>#DIV/0!</v>
      </c>
      <c r="G97" s="38">
        <f>SUMIF('Profit &amp; Loss Year on Year'!$A:$A,A97,'Profit &amp; Loss Year on Year'!C:C)</f>
        <v>3138</v>
      </c>
      <c r="H97" s="65">
        <f t="shared" si="41"/>
        <v>40</v>
      </c>
      <c r="I97" s="72">
        <f t="shared" si="42"/>
        <v>1.2746972594008922E-2</v>
      </c>
      <c r="J97" s="52"/>
      <c r="K97" s="38">
        <f>SUMIF('Profit &amp; Loss Year on Year'!$A:$A,A97,'Profit &amp; Loss Year on Year'!G:G)</f>
        <v>5692</v>
      </c>
      <c r="L97">
        <f ca="1">SUMIF('P&amp;L vs Budget'!$A:SA,$A97,'P&amp;L vs Budget'!H:H)</f>
        <v>0</v>
      </c>
      <c r="M97" s="55">
        <f t="shared" ca="1" si="51"/>
        <v>5692</v>
      </c>
      <c r="N97" s="64" t="e">
        <f t="shared" ca="1" si="52"/>
        <v>#DIV/0!</v>
      </c>
      <c r="O97" s="38">
        <f>SUMIF('Profit &amp; Loss Year on Year'!$A:$A,A97,'Profit &amp; Loss Year on Year'!H:H)</f>
        <v>6130</v>
      </c>
      <c r="P97" s="65">
        <f t="shared" si="53"/>
        <v>-438</v>
      </c>
      <c r="Q97" s="72">
        <f t="shared" si="54"/>
        <v>-7.1451876019575852E-2</v>
      </c>
    </row>
    <row r="98" spans="1:17" ht="15.75" thickBot="1" x14ac:dyDescent="0.35">
      <c r="A98" s="8" t="s">
        <v>305</v>
      </c>
      <c r="B98" s="21" t="s">
        <v>290</v>
      </c>
      <c r="C98" s="38">
        <f>SUM(C81:C97)</f>
        <v>9245</v>
      </c>
      <c r="D98" s="27">
        <f ca="1">SUM(D81:D97)</f>
        <v>0</v>
      </c>
      <c r="E98" s="56">
        <f t="shared" ca="1" si="49"/>
        <v>9245</v>
      </c>
      <c r="F98" s="64" t="e">
        <f t="shared" ca="1" si="50"/>
        <v>#DIV/0!</v>
      </c>
      <c r="G98" s="38">
        <f>SUM(G81:G97)</f>
        <v>9331</v>
      </c>
      <c r="H98" s="65">
        <f t="shared" si="41"/>
        <v>-86</v>
      </c>
      <c r="I98" s="72">
        <f t="shared" si="42"/>
        <v>-9.2165898617511521E-3</v>
      </c>
      <c r="J98" s="52"/>
      <c r="K98" s="38">
        <f>SUM(K81:K97)</f>
        <v>16267</v>
      </c>
      <c r="L98" s="27">
        <f ca="1">SUM(L81:L97)</f>
        <v>0</v>
      </c>
      <c r="M98" s="55">
        <f t="shared" ca="1" si="51"/>
        <v>16267</v>
      </c>
      <c r="N98" s="64" t="e">
        <f t="shared" ca="1" si="52"/>
        <v>#DIV/0!</v>
      </c>
      <c r="O98" s="38">
        <f>SUM(O81:O97)</f>
        <v>18351</v>
      </c>
      <c r="P98" s="65">
        <f t="shared" si="53"/>
        <v>-2084</v>
      </c>
      <c r="Q98" s="72">
        <f t="shared" si="54"/>
        <v>-0.11356329355348482</v>
      </c>
    </row>
    <row r="99" spans="1:17" ht="15.75" thickBot="1" x14ac:dyDescent="0.35">
      <c r="A99" s="9" t="s">
        <v>258</v>
      </c>
      <c r="B99" s="24" t="s">
        <v>427</v>
      </c>
      <c r="C99" s="40">
        <f>C79-C98</f>
        <v>23834</v>
      </c>
      <c r="D99" s="28">
        <f ca="1">D79-D98</f>
        <v>0</v>
      </c>
      <c r="E99" s="40">
        <f ca="1">E79-E98</f>
        <v>23834</v>
      </c>
      <c r="F99" s="28"/>
      <c r="G99" s="40">
        <f>G79-G98</f>
        <v>21266</v>
      </c>
      <c r="H99" s="28">
        <f t="shared" si="41"/>
        <v>2568</v>
      </c>
      <c r="I99" s="47">
        <f t="shared" si="42"/>
        <v>0.12075613655600489</v>
      </c>
      <c r="J99" s="25"/>
      <c r="K99" s="40">
        <f>K79-K98</f>
        <v>44228</v>
      </c>
      <c r="L99" s="28">
        <f ca="1">SUMIF('P&amp;L vs Budget'!$A:SA,$A99,'P&amp;L vs Budget'!H:H)</f>
        <v>0</v>
      </c>
      <c r="M99" s="40">
        <f ca="1">M79-M98</f>
        <v>44228</v>
      </c>
      <c r="N99" s="28"/>
      <c r="O99" s="40">
        <f>O79-O98</f>
        <v>32786</v>
      </c>
      <c r="P99" s="28">
        <f t="shared" si="53"/>
        <v>11442</v>
      </c>
      <c r="Q99" s="47">
        <f t="shared" si="54"/>
        <v>0.34899042274141401</v>
      </c>
    </row>
    <row r="100" spans="1:17" ht="15.75" hidden="1" thickBot="1" x14ac:dyDescent="0.35">
      <c r="A100" s="6" t="s">
        <v>275</v>
      </c>
      <c r="B100" s="21"/>
      <c r="C100" s="38"/>
      <c r="D100" s="27"/>
      <c r="E100" s="38"/>
      <c r="F100" s="27"/>
      <c r="G100" s="38"/>
      <c r="H100" s="27"/>
      <c r="I100" s="46"/>
      <c r="J100" s="52"/>
      <c r="K100" s="38"/>
      <c r="L100" s="27"/>
      <c r="M100" s="38"/>
      <c r="N100" s="27"/>
      <c r="O100" s="38"/>
      <c r="P100" s="27"/>
      <c r="Q100" s="46"/>
    </row>
    <row r="101" spans="1:17" hidden="1" x14ac:dyDescent="0.3">
      <c r="A101" s="7" t="s">
        <v>233</v>
      </c>
      <c r="B101" s="21"/>
      <c r="C101" s="38">
        <f>SUMIF('Profit &amp; Loss Year on Year'!$A:$A,A101,'Profit &amp; Loss Year on Year'!B:B)</f>
        <v>746459</v>
      </c>
      <c r="D101" s="27">
        <f ca="1">SUMIF('P&amp;L vs Budget'!$A:RR,$A101,'P&amp;L vs Budget'!C:C)</f>
        <v>0</v>
      </c>
      <c r="E101" s="45">
        <f t="shared" ref="E101:E126" ca="1" si="79">C101-D101</f>
        <v>746459</v>
      </c>
      <c r="F101" s="33" t="e">
        <f t="shared" ref="F101:F126" ca="1" si="80">E101/D101</f>
        <v>#DIV/0!</v>
      </c>
      <c r="G101" s="38">
        <f>SUMIF('Profit &amp; Loss Year on Year'!$A:$A,A101,'Profit &amp; Loss Year on Year'!C:C)</f>
        <v>644034</v>
      </c>
      <c r="H101" s="27">
        <f t="shared" si="41"/>
        <v>102425</v>
      </c>
      <c r="I101" s="46">
        <f t="shared" si="42"/>
        <v>0.15903663471183199</v>
      </c>
      <c r="J101" s="52"/>
      <c r="K101" s="38">
        <f>SUMIF('Profit &amp; Loss Year on Year'!$A:$A,A101,'Profit &amp; Loss Year on Year'!G:G)</f>
        <v>1463759</v>
      </c>
      <c r="L101">
        <f ca="1">SUMIF('P&amp;L vs Budget'!$A:SA,$A101,'P&amp;L vs Budget'!H:H)</f>
        <v>0</v>
      </c>
      <c r="M101" s="44">
        <f t="shared" ref="M101:M126" ca="1" si="81">K101-L101</f>
        <v>1463759</v>
      </c>
      <c r="N101" s="33" t="e">
        <f t="shared" ref="N101:N126" ca="1" si="82">M101/L101</f>
        <v>#DIV/0!</v>
      </c>
      <c r="O101" s="38">
        <f>SUMIF('Profit &amp; Loss Year on Year'!$A:$A,A101,'Profit &amp; Loss Year on Year'!H:H)</f>
        <v>1245155</v>
      </c>
      <c r="P101" s="27">
        <f>K101-O101</f>
        <v>218604</v>
      </c>
      <c r="Q101" s="46">
        <f>P101/O101</f>
        <v>0.17556368484244933</v>
      </c>
    </row>
    <row r="102" spans="1:17" hidden="1" x14ac:dyDescent="0.3">
      <c r="A102" s="7" t="s">
        <v>148</v>
      </c>
      <c r="B102" s="21"/>
      <c r="C102" s="38">
        <f>SUMIF('Profit &amp; Loss Year on Year'!$A:$A,A102,'Profit &amp; Loss Year on Year'!B:B)</f>
        <v>0</v>
      </c>
      <c r="D102" s="27">
        <f ca="1">SUMIF('P&amp;L vs Budget'!$A:RR,$A102,'P&amp;L vs Budget'!C:C)</f>
        <v>0</v>
      </c>
      <c r="E102" s="45">
        <f t="shared" ca="1" si="79"/>
        <v>0</v>
      </c>
      <c r="F102" s="33" t="e">
        <f t="shared" ca="1" si="80"/>
        <v>#DIV/0!</v>
      </c>
      <c r="G102" s="38">
        <f>SUMIF('Profit &amp; Loss Year on Year'!$A:$A,A102,'Profit &amp; Loss Year on Year'!C:C)</f>
        <v>0</v>
      </c>
      <c r="H102" s="27">
        <f t="shared" si="41"/>
        <v>0</v>
      </c>
      <c r="I102" s="46" t="e">
        <f t="shared" si="42"/>
        <v>#DIV/0!</v>
      </c>
      <c r="J102" s="52"/>
      <c r="K102" s="38">
        <f>SUMIF('Profit &amp; Loss Year on Year'!$A:$A,A102,'Profit &amp; Loss Year on Year'!G:G)</f>
        <v>0</v>
      </c>
      <c r="L102">
        <f ca="1">SUMIF('P&amp;L vs Budget'!$A:SA,$A102,'P&amp;L vs Budget'!H:H)</f>
        <v>0</v>
      </c>
      <c r="M102" s="44">
        <f t="shared" ca="1" si="81"/>
        <v>0</v>
      </c>
      <c r="N102" s="33" t="e">
        <f t="shared" ca="1" si="82"/>
        <v>#DIV/0!</v>
      </c>
      <c r="O102" s="38">
        <f>SUMIF('Profit &amp; Loss Year on Year'!$A:$A,A102,'Profit &amp; Loss Year on Year'!H:H)</f>
        <v>0</v>
      </c>
      <c r="P102" s="27">
        <f>K102-O102</f>
        <v>0</v>
      </c>
      <c r="Q102" s="46" t="e">
        <f>P102/O102</f>
        <v>#DIV/0!</v>
      </c>
    </row>
    <row r="103" spans="1:17" x14ac:dyDescent="0.3">
      <c r="A103" s="8" t="s">
        <v>250</v>
      </c>
      <c r="B103" s="21" t="s">
        <v>275</v>
      </c>
      <c r="C103" s="38">
        <f>SUM(C101:C102)</f>
        <v>746459</v>
      </c>
      <c r="D103" s="27">
        <f ca="1">SUM(D101:D102)</f>
        <v>0</v>
      </c>
      <c r="E103" s="56">
        <f t="shared" ca="1" si="79"/>
        <v>746459</v>
      </c>
      <c r="F103" s="64" t="e">
        <f t="shared" ca="1" si="80"/>
        <v>#DIV/0!</v>
      </c>
      <c r="G103" s="38">
        <f>SUM(G101:G102)</f>
        <v>644034</v>
      </c>
      <c r="H103" s="65">
        <f t="shared" si="41"/>
        <v>102425</v>
      </c>
      <c r="I103" s="72">
        <f t="shared" si="42"/>
        <v>0.15903663471183199</v>
      </c>
      <c r="J103" s="52"/>
      <c r="K103" s="38">
        <f>SUM(K101:K102)</f>
        <v>1463759</v>
      </c>
      <c r="L103" s="27">
        <f ca="1">SUM(L101:L102)</f>
        <v>0</v>
      </c>
      <c r="M103" s="55">
        <f t="shared" ca="1" si="81"/>
        <v>1463759</v>
      </c>
      <c r="N103" s="64" t="e">
        <f t="shared" ca="1" si="82"/>
        <v>#DIV/0!</v>
      </c>
      <c r="O103" s="38">
        <f>SUM(O101:O102)</f>
        <v>1245155</v>
      </c>
      <c r="P103" s="65">
        <f>K103-O103</f>
        <v>218604</v>
      </c>
      <c r="Q103" s="72">
        <f>P103/O103</f>
        <v>0.17556368484244933</v>
      </c>
    </row>
    <row r="104" spans="1:17" ht="15.75" hidden="1" thickBot="1" x14ac:dyDescent="0.35">
      <c r="A104" s="6" t="s">
        <v>251</v>
      </c>
      <c r="B104" s="21"/>
      <c r="C104" s="38"/>
      <c r="D104" s="27"/>
      <c r="E104" s="56">
        <f t="shared" si="79"/>
        <v>0</v>
      </c>
      <c r="F104" s="64" t="e">
        <f t="shared" si="80"/>
        <v>#DIV/0!</v>
      </c>
      <c r="G104" s="38"/>
      <c r="H104" s="65"/>
      <c r="I104" s="72"/>
      <c r="J104" s="52"/>
      <c r="K104" s="38"/>
      <c r="L104" s="27"/>
      <c r="M104" s="55">
        <f t="shared" si="81"/>
        <v>0</v>
      </c>
      <c r="N104" s="64" t="e">
        <f t="shared" si="82"/>
        <v>#DIV/0!</v>
      </c>
      <c r="O104" s="38"/>
      <c r="P104" s="65"/>
      <c r="Q104" s="72"/>
    </row>
    <row r="105" spans="1:17" hidden="1" x14ac:dyDescent="0.3">
      <c r="A105" s="7" t="s">
        <v>234</v>
      </c>
      <c r="B105" s="21"/>
      <c r="C105" s="38">
        <f>SUMIF('Profit &amp; Loss Year on Year'!$A:$A,A105,'Profit &amp; Loss Year on Year'!B:B)</f>
        <v>10704</v>
      </c>
      <c r="D105" s="27">
        <f ca="1">SUMIF('P&amp;L vs Budget'!$A:RR,$A105,'P&amp;L vs Budget'!C:C)</f>
        <v>0</v>
      </c>
      <c r="E105" s="56">
        <f t="shared" ca="1" si="79"/>
        <v>10704</v>
      </c>
      <c r="F105" s="64" t="e">
        <f t="shared" ca="1" si="80"/>
        <v>#DIV/0!</v>
      </c>
      <c r="G105" s="38">
        <f>SUMIF('Profit &amp; Loss Year on Year'!$A:$A,A105,'Profit &amp; Loss Year on Year'!C:C)</f>
        <v>10318</v>
      </c>
      <c r="H105" s="65">
        <f t="shared" si="41"/>
        <v>386</v>
      </c>
      <c r="I105" s="72">
        <f t="shared" si="42"/>
        <v>3.7410350843186661E-2</v>
      </c>
      <c r="J105" s="52"/>
      <c r="K105" s="38">
        <f>SUMIF('Profit &amp; Loss Year on Year'!$A:$A,A105,'Profit &amp; Loss Year on Year'!G:G)</f>
        <v>21284</v>
      </c>
      <c r="L105">
        <f ca="1">SUMIF('P&amp;L vs Budget'!$A:SA,$A105,'P&amp;L vs Budget'!H:H)</f>
        <v>0</v>
      </c>
      <c r="M105" s="55">
        <f t="shared" ca="1" si="81"/>
        <v>21284</v>
      </c>
      <c r="N105" s="64" t="e">
        <f t="shared" ca="1" si="82"/>
        <v>#DIV/0!</v>
      </c>
      <c r="O105" s="38">
        <f>SUMIF('Profit &amp; Loss Year on Year'!$A:$A,A105,'Profit &amp; Loss Year on Year'!H:H)</f>
        <v>20403</v>
      </c>
      <c r="P105" s="65">
        <f t="shared" ref="P105:P113" si="83">K105-O105</f>
        <v>881</v>
      </c>
      <c r="Q105" s="72">
        <f t="shared" ref="Q105:Q113" si="84">P105/O105</f>
        <v>4.3179924520903787E-2</v>
      </c>
    </row>
    <row r="106" spans="1:17" hidden="1" x14ac:dyDescent="0.3">
      <c r="A106" s="7" t="s">
        <v>292</v>
      </c>
      <c r="B106" s="21"/>
      <c r="C106" s="38">
        <f>SUMIF('Profit &amp; Loss Year on Year'!$A:$A,A106,'Profit &amp; Loss Year on Year'!B:B)</f>
        <v>27265</v>
      </c>
      <c r="D106" s="27">
        <f ca="1">SUMIF('P&amp;L vs Budget'!$A:RR,$A106,'P&amp;L vs Budget'!C:C)</f>
        <v>0</v>
      </c>
      <c r="E106" s="56">
        <f t="shared" ca="1" si="79"/>
        <v>27265</v>
      </c>
      <c r="F106" s="64" t="e">
        <f t="shared" ca="1" si="80"/>
        <v>#DIV/0!</v>
      </c>
      <c r="G106" s="38">
        <f>SUMIF('Profit &amp; Loss Year on Year'!$A:$A,A106,'Profit &amp; Loss Year on Year'!C:C)</f>
        <v>29135</v>
      </c>
      <c r="H106" s="65">
        <f t="shared" si="41"/>
        <v>-1870</v>
      </c>
      <c r="I106" s="72">
        <f t="shared" si="42"/>
        <v>-6.4183971168697437E-2</v>
      </c>
      <c r="J106" s="52"/>
      <c r="K106" s="38">
        <f>SUMIF('Profit &amp; Loss Year on Year'!$A:$A,A106,'Profit &amp; Loss Year on Year'!G:G)</f>
        <v>57129</v>
      </c>
      <c r="L106">
        <f ca="1">SUMIF('P&amp;L vs Budget'!$A:SA,$A106,'P&amp;L vs Budget'!H:H)</f>
        <v>0</v>
      </c>
      <c r="M106" s="55">
        <f t="shared" ca="1" si="81"/>
        <v>57129</v>
      </c>
      <c r="N106" s="64" t="e">
        <f t="shared" ca="1" si="82"/>
        <v>#DIV/0!</v>
      </c>
      <c r="O106" s="38">
        <f>SUMIF('Profit &amp; Loss Year on Year'!$A:$A,A106,'Profit &amp; Loss Year on Year'!H:H)</f>
        <v>57140</v>
      </c>
      <c r="P106" s="65">
        <f t="shared" si="83"/>
        <v>-11</v>
      </c>
      <c r="Q106" s="72">
        <f t="shared" si="84"/>
        <v>-1.9250962548127406E-4</v>
      </c>
    </row>
    <row r="107" spans="1:17" hidden="1" x14ac:dyDescent="0.3">
      <c r="A107" s="7" t="s">
        <v>164</v>
      </c>
      <c r="B107" s="21"/>
      <c r="C107" s="38">
        <f>SUMIF('Profit &amp; Loss Year on Year'!$A:$A,A107,'Profit &amp; Loss Year on Year'!B:B)</f>
        <v>122790</v>
      </c>
      <c r="D107" s="27">
        <f ca="1">SUMIF('P&amp;L vs Budget'!$A:RR,$A107,'P&amp;L vs Budget'!C:C)</f>
        <v>0</v>
      </c>
      <c r="E107" s="56">
        <f t="shared" ca="1" si="79"/>
        <v>122790</v>
      </c>
      <c r="F107" s="64" t="e">
        <f t="shared" ca="1" si="80"/>
        <v>#DIV/0!</v>
      </c>
      <c r="G107" s="38">
        <f>SUMIF('Profit &amp; Loss Year on Year'!$A:$A,A107,'Profit &amp; Loss Year on Year'!C:C)</f>
        <v>97166</v>
      </c>
      <c r="H107" s="65">
        <f t="shared" si="41"/>
        <v>25624</v>
      </c>
      <c r="I107" s="72">
        <f t="shared" si="42"/>
        <v>0.2637136446905296</v>
      </c>
      <c r="J107" s="52"/>
      <c r="K107" s="38">
        <f>SUMIF('Profit &amp; Loss Year on Year'!$A:$A,A107,'Profit &amp; Loss Year on Year'!G:G)</f>
        <v>240095</v>
      </c>
      <c r="L107">
        <f ca="1">SUMIF('P&amp;L vs Budget'!$A:SA,$A107,'P&amp;L vs Budget'!H:H)</f>
        <v>0</v>
      </c>
      <c r="M107" s="55">
        <f t="shared" ca="1" si="81"/>
        <v>240095</v>
      </c>
      <c r="N107" s="64" t="e">
        <f t="shared" ca="1" si="82"/>
        <v>#DIV/0!</v>
      </c>
      <c r="O107" s="38">
        <f>SUMIF('Profit &amp; Loss Year on Year'!$A:$A,A107,'Profit &amp; Loss Year on Year'!H:H)</f>
        <v>193341</v>
      </c>
      <c r="P107" s="65">
        <f t="shared" si="83"/>
        <v>46754</v>
      </c>
      <c r="Q107" s="72">
        <f t="shared" si="84"/>
        <v>0.24182144501166333</v>
      </c>
    </row>
    <row r="108" spans="1:17" hidden="1" x14ac:dyDescent="0.3">
      <c r="A108" s="7" t="s">
        <v>73</v>
      </c>
      <c r="B108" s="21"/>
      <c r="C108" s="38">
        <f>SUMIF('Profit &amp; Loss Year on Year'!$A:$A,A108,'Profit &amp; Loss Year on Year'!B:B)</f>
        <v>0</v>
      </c>
      <c r="D108" s="27">
        <f ca="1">SUMIF('P&amp;L vs Budget'!$A:RR,$A108,'P&amp;L vs Budget'!C:C)</f>
        <v>0</v>
      </c>
      <c r="E108" s="56">
        <f t="shared" ca="1" si="79"/>
        <v>0</v>
      </c>
      <c r="F108" s="64" t="e">
        <f t="shared" ca="1" si="80"/>
        <v>#DIV/0!</v>
      </c>
      <c r="G108" s="38">
        <f>SUMIF('Profit &amp; Loss Year on Year'!$A:$A,A108,'Profit &amp; Loss Year on Year'!C:C)</f>
        <v>0</v>
      </c>
      <c r="H108" s="65">
        <f t="shared" si="41"/>
        <v>0</v>
      </c>
      <c r="I108" s="72" t="e">
        <f t="shared" si="42"/>
        <v>#DIV/0!</v>
      </c>
      <c r="J108" s="52"/>
      <c r="K108" s="38">
        <f>SUMIF('Profit &amp; Loss Year on Year'!$A:$A,A108,'Profit &amp; Loss Year on Year'!G:G)</f>
        <v>0</v>
      </c>
      <c r="L108">
        <f ca="1">SUMIF('P&amp;L vs Budget'!$A:SA,$A108,'P&amp;L vs Budget'!H:H)</f>
        <v>0</v>
      </c>
      <c r="M108" s="55">
        <f t="shared" ca="1" si="81"/>
        <v>0</v>
      </c>
      <c r="N108" s="64" t="e">
        <f t="shared" ca="1" si="82"/>
        <v>#DIV/0!</v>
      </c>
      <c r="O108" s="38">
        <f>SUMIF('Profit &amp; Loss Year on Year'!$A:$A,A108,'Profit &amp; Loss Year on Year'!H:H)</f>
        <v>1252</v>
      </c>
      <c r="P108" s="65">
        <f t="shared" si="83"/>
        <v>-1252</v>
      </c>
      <c r="Q108" s="72">
        <f t="shared" si="84"/>
        <v>-1</v>
      </c>
    </row>
    <row r="109" spans="1:17" hidden="1" x14ac:dyDescent="0.3">
      <c r="A109" s="32" t="s">
        <v>252</v>
      </c>
      <c r="B109" s="21"/>
      <c r="C109" s="38">
        <f>SUMIF('Profit &amp; Loss Year on Year'!$A:$A,A109,'Profit &amp; Loss Year on Year'!B:B)</f>
        <v>0</v>
      </c>
      <c r="D109" s="27">
        <f ca="1">SUMIF('P&amp;L vs Budget'!$A:RR,$A109,'P&amp;L vs Budget'!C:C)</f>
        <v>0</v>
      </c>
      <c r="E109" s="56">
        <f t="shared" ca="1" si="79"/>
        <v>0</v>
      </c>
      <c r="F109" s="64" t="e">
        <f t="shared" ca="1" si="80"/>
        <v>#DIV/0!</v>
      </c>
      <c r="G109" s="38">
        <f>SUMIF('Profit &amp; Loss Year on Year'!$A:$A,A109,'Profit &amp; Loss Year on Year'!C:C)</f>
        <v>0</v>
      </c>
      <c r="H109" s="65">
        <f t="shared" ref="H109" si="85">C109-G109</f>
        <v>0</v>
      </c>
      <c r="I109" s="72" t="e">
        <f t="shared" ref="I109" si="86">H109/G109</f>
        <v>#DIV/0!</v>
      </c>
      <c r="J109" s="52"/>
      <c r="K109" s="38">
        <f>SUMIF('Profit &amp; Loss Year on Year'!$A:$A,A109,'Profit &amp; Loss Year on Year'!G:G)</f>
        <v>0</v>
      </c>
      <c r="L109">
        <f ca="1">SUMIF('P&amp;L vs Budget'!$A:SA,$A109,'P&amp;L vs Budget'!H:H)</f>
        <v>0</v>
      </c>
      <c r="M109" s="55">
        <f t="shared" ca="1" si="81"/>
        <v>0</v>
      </c>
      <c r="N109" s="64" t="e">
        <f t="shared" ca="1" si="82"/>
        <v>#DIV/0!</v>
      </c>
      <c r="O109" s="38">
        <f>SUMIF('Profit &amp; Loss Year on Year'!$A:$A,A109,'Profit &amp; Loss Year on Year'!H:H)</f>
        <v>0</v>
      </c>
      <c r="P109" s="65">
        <f t="shared" si="83"/>
        <v>0</v>
      </c>
      <c r="Q109" s="72" t="e">
        <f t="shared" si="84"/>
        <v>#DIV/0!</v>
      </c>
    </row>
    <row r="110" spans="1:17" hidden="1" x14ac:dyDescent="0.3">
      <c r="A110" s="7" t="s">
        <v>259</v>
      </c>
      <c r="B110" s="21"/>
      <c r="C110" s="38">
        <f>SUMIF('Profit &amp; Loss Year on Year'!$A:$A,A110,'Profit &amp; Loss Year on Year'!B:B)</f>
        <v>3731</v>
      </c>
      <c r="D110" s="27">
        <f ca="1">SUMIF('P&amp;L vs Budget'!$A:RR,$A110,'P&amp;L vs Budget'!C:C)</f>
        <v>0</v>
      </c>
      <c r="E110" s="56">
        <f t="shared" ca="1" si="79"/>
        <v>3731</v>
      </c>
      <c r="F110" s="64" t="e">
        <f t="shared" ca="1" si="80"/>
        <v>#DIV/0!</v>
      </c>
      <c r="G110" s="38">
        <f>SUMIF('Profit &amp; Loss Year on Year'!$A:$A,A110,'Profit &amp; Loss Year on Year'!C:C)</f>
        <v>8735</v>
      </c>
      <c r="H110" s="65">
        <f t="shared" si="41"/>
        <v>-5004</v>
      </c>
      <c r="I110" s="72">
        <f t="shared" si="42"/>
        <v>-0.57286777332570116</v>
      </c>
      <c r="J110" s="52"/>
      <c r="K110" s="38">
        <f>SUMIF('Profit &amp; Loss Year on Year'!$A:$A,A110,'Profit &amp; Loss Year on Year'!G:G)</f>
        <v>6247</v>
      </c>
      <c r="L110">
        <f ca="1">SUMIF('P&amp;L vs Budget'!$A:SA,$A110,'P&amp;L vs Budget'!H:H)</f>
        <v>0</v>
      </c>
      <c r="M110" s="55">
        <f t="shared" ca="1" si="81"/>
        <v>6247</v>
      </c>
      <c r="N110" s="64" t="e">
        <f t="shared" ca="1" si="82"/>
        <v>#DIV/0!</v>
      </c>
      <c r="O110" s="38">
        <f>SUMIF('Profit &amp; Loss Year on Year'!$A:$A,A110,'Profit &amp; Loss Year on Year'!H:H)</f>
        <v>5422</v>
      </c>
      <c r="P110" s="65">
        <f t="shared" si="83"/>
        <v>825</v>
      </c>
      <c r="Q110" s="72">
        <f t="shared" si="84"/>
        <v>0.15215787532275912</v>
      </c>
    </row>
    <row r="111" spans="1:17" hidden="1" x14ac:dyDescent="0.3">
      <c r="A111" s="7" t="s">
        <v>105</v>
      </c>
      <c r="B111" s="21"/>
      <c r="C111" s="38">
        <f>SUMIF('Profit &amp; Loss Year on Year'!$A:$A,A111,'Profit &amp; Loss Year on Year'!B:B)</f>
        <v>6292</v>
      </c>
      <c r="D111" s="27">
        <f ca="1">SUMIF('P&amp;L vs Budget'!$A:RR,$A111,'P&amp;L vs Budget'!C:C)</f>
        <v>0</v>
      </c>
      <c r="E111" s="56">
        <f t="shared" ca="1" si="79"/>
        <v>6292</v>
      </c>
      <c r="F111" s="64" t="e">
        <f t="shared" ca="1" si="80"/>
        <v>#DIV/0!</v>
      </c>
      <c r="G111" s="38">
        <f>SUMIF('Profit &amp; Loss Year on Year'!$A:$A,A111,'Profit &amp; Loss Year on Year'!C:C)</f>
        <v>5513</v>
      </c>
      <c r="H111" s="65">
        <f t="shared" si="41"/>
        <v>779</v>
      </c>
      <c r="I111" s="72">
        <f t="shared" si="42"/>
        <v>0.14130237620170505</v>
      </c>
      <c r="J111" s="52"/>
      <c r="K111" s="38">
        <f>SUMIF('Profit &amp; Loss Year on Year'!$A:$A,A111,'Profit &amp; Loss Year on Year'!G:G)</f>
        <v>12184</v>
      </c>
      <c r="L111">
        <f ca="1">SUMIF('P&amp;L vs Budget'!$A:SA,$A111,'P&amp;L vs Budget'!H:H)</f>
        <v>0</v>
      </c>
      <c r="M111" s="55">
        <f t="shared" ca="1" si="81"/>
        <v>12184</v>
      </c>
      <c r="N111" s="64" t="e">
        <f t="shared" ca="1" si="82"/>
        <v>#DIV/0!</v>
      </c>
      <c r="O111" s="38">
        <f>SUMIF('Profit &amp; Loss Year on Year'!$A:$A,A111,'Profit &amp; Loss Year on Year'!H:H)</f>
        <v>10798</v>
      </c>
      <c r="P111" s="65">
        <f t="shared" si="83"/>
        <v>1386</v>
      </c>
      <c r="Q111" s="72">
        <f t="shared" si="84"/>
        <v>0.12835710316725318</v>
      </c>
    </row>
    <row r="112" spans="1:17" hidden="1" x14ac:dyDescent="0.3">
      <c r="A112" s="32" t="s">
        <v>235</v>
      </c>
      <c r="B112" s="21"/>
      <c r="C112" s="38">
        <f>SUMIF('Profit &amp; Loss Year on Year'!$A:$A,A112,'Profit &amp; Loss Year on Year'!B:B)</f>
        <v>0</v>
      </c>
      <c r="D112" s="27">
        <f ca="1">SUMIF('P&amp;L vs Budget'!$A:RR,$A112,'P&amp;L vs Budget'!C:C)</f>
        <v>0</v>
      </c>
      <c r="E112" s="56">
        <f t="shared" ca="1" si="79"/>
        <v>0</v>
      </c>
      <c r="F112" s="64" t="e">
        <f t="shared" ca="1" si="80"/>
        <v>#DIV/0!</v>
      </c>
      <c r="G112" s="38">
        <f>SUMIF('Profit &amp; Loss Year on Year'!$A:$A,A112,'Profit &amp; Loss Year on Year'!C:C)</f>
        <v>0</v>
      </c>
      <c r="H112" s="65">
        <f t="shared" ref="H112" si="87">C112-G112</f>
        <v>0</v>
      </c>
      <c r="I112" s="72" t="e">
        <f t="shared" ref="I112" si="88">H112/G112</f>
        <v>#DIV/0!</v>
      </c>
      <c r="J112" s="52"/>
      <c r="K112" s="38">
        <f>SUMIF('Profit &amp; Loss Year on Year'!$A:$A,A112,'Profit &amp; Loss Year on Year'!G:G)</f>
        <v>0</v>
      </c>
      <c r="L112">
        <f ca="1">SUMIF('P&amp;L vs Budget'!$A:SA,$A112,'P&amp;L vs Budget'!H:H)</f>
        <v>0</v>
      </c>
      <c r="M112" s="55">
        <f t="shared" ca="1" si="81"/>
        <v>0</v>
      </c>
      <c r="N112" s="64" t="e">
        <f t="shared" ca="1" si="82"/>
        <v>#DIV/0!</v>
      </c>
      <c r="O112" s="38">
        <f>SUMIF('Profit &amp; Loss Year on Year'!$A:$A,A112,'Profit &amp; Loss Year on Year'!H:H)</f>
        <v>0</v>
      </c>
      <c r="P112" s="65">
        <f t="shared" si="83"/>
        <v>0</v>
      </c>
      <c r="Q112" s="72" t="e">
        <f t="shared" si="84"/>
        <v>#DIV/0!</v>
      </c>
    </row>
    <row r="113" spans="1:17" hidden="1" x14ac:dyDescent="0.3">
      <c r="A113" s="32" t="s">
        <v>449</v>
      </c>
      <c r="B113" s="21"/>
      <c r="C113" s="38">
        <f>SUMIF('Profit &amp; Loss Year on Year'!$A:$A,A113,'Profit &amp; Loss Year on Year'!B:B)</f>
        <v>0</v>
      </c>
      <c r="D113" s="27">
        <f ca="1">SUMIF('P&amp;L vs Budget'!$A:RR,$A113,'P&amp;L vs Budget'!C:C)</f>
        <v>0</v>
      </c>
      <c r="E113" s="56">
        <f t="shared" ca="1" si="79"/>
        <v>0</v>
      </c>
      <c r="F113" s="64" t="e">
        <f t="shared" ca="1" si="80"/>
        <v>#DIV/0!</v>
      </c>
      <c r="G113" s="38"/>
      <c r="H113" s="65"/>
      <c r="I113" s="72"/>
      <c r="J113" s="52"/>
      <c r="K113" s="38"/>
      <c r="L113">
        <f ca="1">SUMIF('P&amp;L vs Budget'!$A:SA,$A113,'P&amp;L vs Budget'!H:H)</f>
        <v>0</v>
      </c>
      <c r="M113" s="55">
        <f t="shared" ca="1" si="81"/>
        <v>0</v>
      </c>
      <c r="N113" s="64" t="e">
        <f t="shared" ca="1" si="82"/>
        <v>#DIV/0!</v>
      </c>
      <c r="O113" s="38">
        <f>SUMIF('Profit &amp; Loss Year on Year'!$A:$A,A113,'Profit &amp; Loss Year on Year'!H:H)</f>
        <v>0</v>
      </c>
      <c r="P113" s="65">
        <f t="shared" si="83"/>
        <v>0</v>
      </c>
      <c r="Q113" s="72" t="e">
        <f t="shared" si="84"/>
        <v>#DIV/0!</v>
      </c>
    </row>
    <row r="114" spans="1:17" hidden="1" x14ac:dyDescent="0.3">
      <c r="A114" s="7" t="s">
        <v>210</v>
      </c>
      <c r="B114" s="21"/>
      <c r="C114" s="38">
        <f>SUMIF('Profit &amp; Loss Year on Year'!$A:$A,A114,'Profit &amp; Loss Year on Year'!B:B)</f>
        <v>57556</v>
      </c>
      <c r="D114" s="27">
        <f ca="1">SUMIF('P&amp;L vs Budget'!$A:RR,$A114,'P&amp;L vs Budget'!C:C)</f>
        <v>0</v>
      </c>
      <c r="E114" s="56">
        <f t="shared" ca="1" si="79"/>
        <v>57556</v>
      </c>
      <c r="F114" s="64" t="e">
        <f t="shared" ca="1" si="80"/>
        <v>#DIV/0!</v>
      </c>
      <c r="G114" s="38">
        <f>SUMIF('Profit &amp; Loss Year on Year'!$A:$A,A114,'Profit &amp; Loss Year on Year'!C:C)</f>
        <v>51522</v>
      </c>
      <c r="H114" s="65">
        <f t="shared" si="41"/>
        <v>6034</v>
      </c>
      <c r="I114" s="72">
        <f t="shared" si="42"/>
        <v>0.11711501882690889</v>
      </c>
      <c r="J114" s="52"/>
      <c r="K114" s="38">
        <f>SUMIF('Profit &amp; Loss Year on Year'!$A:$A,A114,'Profit &amp; Loss Year on Year'!G:G)</f>
        <v>112242</v>
      </c>
      <c r="L114">
        <f ca="1">SUMIF('P&amp;L vs Budget'!$A:SA,$A114,'P&amp;L vs Budget'!H:H)</f>
        <v>0</v>
      </c>
      <c r="M114" s="55">
        <f t="shared" ca="1" si="81"/>
        <v>112242</v>
      </c>
      <c r="N114" s="64" t="e">
        <f t="shared" ca="1" si="82"/>
        <v>#DIV/0!</v>
      </c>
      <c r="O114" s="38">
        <f>SUMIF('Profit &amp; Loss Year on Year'!$A:$A,A114,'Profit &amp; Loss Year on Year'!H:H)</f>
        <v>100536</v>
      </c>
      <c r="P114" s="65">
        <f t="shared" ref="P114:P127" si="89">K114-O114</f>
        <v>11706</v>
      </c>
      <c r="Q114" s="72">
        <f t="shared" ref="Q114:Q127" si="90">P114/O114</f>
        <v>0.11643590355693482</v>
      </c>
    </row>
    <row r="115" spans="1:17" hidden="1" x14ac:dyDescent="0.3">
      <c r="A115" s="7" t="s">
        <v>165</v>
      </c>
      <c r="B115" s="21"/>
      <c r="C115" s="38">
        <f>SUMIF('Profit &amp; Loss Year on Year'!$A:$A,A115,'Profit &amp; Loss Year on Year'!B:B)</f>
        <v>0</v>
      </c>
      <c r="D115" s="27">
        <f ca="1">SUMIF('P&amp;L vs Budget'!$A:RR,$A115,'P&amp;L vs Budget'!C:C)</f>
        <v>0</v>
      </c>
      <c r="E115" s="56">
        <f t="shared" ca="1" si="79"/>
        <v>0</v>
      </c>
      <c r="F115" s="64" t="e">
        <f t="shared" ca="1" si="80"/>
        <v>#DIV/0!</v>
      </c>
      <c r="G115" s="38">
        <f>SUMIF('Profit &amp; Loss Year on Year'!$A:$A,A115,'Profit &amp; Loss Year on Year'!C:C)</f>
        <v>0</v>
      </c>
      <c r="H115" s="65">
        <f t="shared" si="41"/>
        <v>0</v>
      </c>
      <c r="I115" s="72" t="e">
        <f t="shared" si="42"/>
        <v>#DIV/0!</v>
      </c>
      <c r="J115" s="52"/>
      <c r="K115" s="38">
        <f>SUMIF('Profit &amp; Loss Year on Year'!$A:$A,A115,'Profit &amp; Loss Year on Year'!G:G)</f>
        <v>0</v>
      </c>
      <c r="L115">
        <f ca="1">SUMIF('P&amp;L vs Budget'!$A:SA,$A115,'P&amp;L vs Budget'!H:H)</f>
        <v>0</v>
      </c>
      <c r="M115" s="55">
        <f t="shared" ca="1" si="81"/>
        <v>0</v>
      </c>
      <c r="N115" s="64" t="e">
        <f t="shared" ca="1" si="82"/>
        <v>#DIV/0!</v>
      </c>
      <c r="O115" s="38">
        <f>SUMIF('Profit &amp; Loss Year on Year'!$A:$A,A115,'Profit &amp; Loss Year on Year'!H:H)</f>
        <v>0</v>
      </c>
      <c r="P115" s="65">
        <f t="shared" si="89"/>
        <v>0</v>
      </c>
      <c r="Q115" s="72" t="e">
        <f t="shared" si="90"/>
        <v>#DIV/0!</v>
      </c>
    </row>
    <row r="116" spans="1:17" hidden="1" x14ac:dyDescent="0.3">
      <c r="A116" s="7" t="s">
        <v>106</v>
      </c>
      <c r="B116" s="21"/>
      <c r="C116" s="38">
        <f>SUMIF('Profit &amp; Loss Year on Year'!$A:$A,A116,'Profit &amp; Loss Year on Year'!B:B)</f>
        <v>0</v>
      </c>
      <c r="D116" s="27">
        <f ca="1">SUMIF('P&amp;L vs Budget'!$A:RR,$A116,'P&amp;L vs Budget'!C:C)</f>
        <v>0</v>
      </c>
      <c r="E116" s="56">
        <f t="shared" ca="1" si="79"/>
        <v>0</v>
      </c>
      <c r="F116" s="64" t="e">
        <f t="shared" ca="1" si="80"/>
        <v>#DIV/0!</v>
      </c>
      <c r="G116" s="38">
        <f>SUMIF('Profit &amp; Loss Year on Year'!$A:$A,A116,'Profit &amp; Loss Year on Year'!C:C)</f>
        <v>0</v>
      </c>
      <c r="H116" s="65">
        <f t="shared" si="41"/>
        <v>0</v>
      </c>
      <c r="I116" s="72" t="e">
        <f t="shared" si="42"/>
        <v>#DIV/0!</v>
      </c>
      <c r="J116" s="52"/>
      <c r="K116" s="38">
        <f>SUMIF('Profit &amp; Loss Year on Year'!$A:$A,A116,'Profit &amp; Loss Year on Year'!G:G)</f>
        <v>0</v>
      </c>
      <c r="L116">
        <f ca="1">SUMIF('P&amp;L vs Budget'!$A:SA,$A116,'P&amp;L vs Budget'!H:H)</f>
        <v>0</v>
      </c>
      <c r="M116" s="55">
        <f t="shared" ca="1" si="81"/>
        <v>0</v>
      </c>
      <c r="N116" s="64" t="e">
        <f t="shared" ca="1" si="82"/>
        <v>#DIV/0!</v>
      </c>
      <c r="O116" s="38">
        <f>SUMIF('Profit &amp; Loss Year on Year'!$A:$A,A116,'Profit &amp; Loss Year on Year'!H:H)</f>
        <v>0</v>
      </c>
      <c r="P116" s="65">
        <f t="shared" si="89"/>
        <v>0</v>
      </c>
      <c r="Q116" s="72" t="e">
        <f t="shared" si="90"/>
        <v>#DIV/0!</v>
      </c>
    </row>
    <row r="117" spans="1:17" hidden="1" x14ac:dyDescent="0.3">
      <c r="A117" s="7" t="s">
        <v>166</v>
      </c>
      <c r="B117" s="21"/>
      <c r="C117" s="38">
        <f>SUMIF('Profit &amp; Loss Year on Year'!$A:$A,A117,'Profit &amp; Loss Year on Year'!B:B)</f>
        <v>0</v>
      </c>
      <c r="D117" s="27">
        <f ca="1">SUMIF('P&amp;L vs Budget'!$A:RR,$A117,'P&amp;L vs Budget'!C:C)</f>
        <v>0</v>
      </c>
      <c r="E117" s="56">
        <f t="shared" ca="1" si="79"/>
        <v>0</v>
      </c>
      <c r="F117" s="64" t="e">
        <f t="shared" ca="1" si="80"/>
        <v>#DIV/0!</v>
      </c>
      <c r="G117" s="38">
        <f>SUMIF('Profit &amp; Loss Year on Year'!$A:$A,A117,'Profit &amp; Loss Year on Year'!C:C)</f>
        <v>1105</v>
      </c>
      <c r="H117" s="65">
        <f t="shared" si="41"/>
        <v>-1105</v>
      </c>
      <c r="I117" s="72">
        <f t="shared" si="42"/>
        <v>-1</v>
      </c>
      <c r="J117" s="52"/>
      <c r="K117" s="38">
        <f>SUMIF('Profit &amp; Loss Year on Year'!$A:$A,A117,'Profit &amp; Loss Year on Year'!G:G)</f>
        <v>0</v>
      </c>
      <c r="L117">
        <f ca="1">SUMIF('P&amp;L vs Budget'!$A:SA,$A117,'P&amp;L vs Budget'!H:H)</f>
        <v>0</v>
      </c>
      <c r="M117" s="55">
        <f t="shared" ca="1" si="81"/>
        <v>0</v>
      </c>
      <c r="N117" s="64" t="e">
        <f t="shared" ca="1" si="82"/>
        <v>#DIV/0!</v>
      </c>
      <c r="O117" s="38">
        <f>SUMIF('Profit &amp; Loss Year on Year'!$A:$A,A117,'Profit &amp; Loss Year on Year'!H:H)</f>
        <v>2136</v>
      </c>
      <c r="P117" s="65">
        <f t="shared" si="89"/>
        <v>-2136</v>
      </c>
      <c r="Q117" s="72">
        <f t="shared" si="90"/>
        <v>-1</v>
      </c>
    </row>
    <row r="118" spans="1:17" hidden="1" x14ac:dyDescent="0.3">
      <c r="A118" s="7" t="s">
        <v>306</v>
      </c>
      <c r="B118" s="21"/>
      <c r="C118" s="38">
        <f>SUMIF('Profit &amp; Loss Year on Year'!$A:$A,A118,'Profit &amp; Loss Year on Year'!B:B)</f>
        <v>0</v>
      </c>
      <c r="D118" s="27">
        <f ca="1">SUMIF('P&amp;L vs Budget'!$A:RR,$A118,'P&amp;L vs Budget'!C:C)</f>
        <v>0</v>
      </c>
      <c r="E118" s="56">
        <f t="shared" ca="1" si="79"/>
        <v>0</v>
      </c>
      <c r="F118" s="64" t="e">
        <f t="shared" ca="1" si="80"/>
        <v>#DIV/0!</v>
      </c>
      <c r="G118" s="38">
        <f>SUMIF('Profit &amp; Loss Year on Year'!$A:$A,A118,'Profit &amp; Loss Year on Year'!C:C)</f>
        <v>0</v>
      </c>
      <c r="H118" s="65">
        <f t="shared" si="41"/>
        <v>0</v>
      </c>
      <c r="I118" s="72" t="e">
        <f t="shared" si="42"/>
        <v>#DIV/0!</v>
      </c>
      <c r="J118" s="52"/>
      <c r="K118" s="38">
        <f>SUMIF('Profit &amp; Loss Year on Year'!$A:$A,A118,'Profit &amp; Loss Year on Year'!G:G)</f>
        <v>0</v>
      </c>
      <c r="L118">
        <f ca="1">SUMIF('P&amp;L vs Budget'!$A:SA,$A118,'P&amp;L vs Budget'!H:H)</f>
        <v>0</v>
      </c>
      <c r="M118" s="55">
        <f t="shared" ca="1" si="81"/>
        <v>0</v>
      </c>
      <c r="N118" s="64" t="e">
        <f t="shared" ca="1" si="82"/>
        <v>#DIV/0!</v>
      </c>
      <c r="O118" s="38">
        <f>SUMIF('Profit &amp; Loss Year on Year'!$A:$A,A118,'Profit &amp; Loss Year on Year'!H:H)</f>
        <v>0</v>
      </c>
      <c r="P118" s="65">
        <f t="shared" si="89"/>
        <v>0</v>
      </c>
      <c r="Q118" s="72" t="e">
        <f t="shared" si="90"/>
        <v>#DIV/0!</v>
      </c>
    </row>
    <row r="119" spans="1:17" hidden="1" x14ac:dyDescent="0.3">
      <c r="A119" s="7" t="s">
        <v>184</v>
      </c>
      <c r="B119" s="21"/>
      <c r="C119" s="38">
        <f>SUMIF('Profit &amp; Loss Year on Year'!$A:$A,A119,'Profit &amp; Loss Year on Year'!B:B)</f>
        <v>0</v>
      </c>
      <c r="D119" s="27">
        <f ca="1">SUMIF('P&amp;L vs Budget'!$A:RR,$A119,'P&amp;L vs Budget'!C:C)</f>
        <v>0</v>
      </c>
      <c r="E119" s="56">
        <f t="shared" ca="1" si="79"/>
        <v>0</v>
      </c>
      <c r="F119" s="64" t="e">
        <f t="shared" ca="1" si="80"/>
        <v>#DIV/0!</v>
      </c>
      <c r="G119" s="38">
        <f>SUMIF('Profit &amp; Loss Year on Year'!$A:$A,A119,'Profit &amp; Loss Year on Year'!C:C)</f>
        <v>0</v>
      </c>
      <c r="H119" s="65">
        <f t="shared" si="41"/>
        <v>0</v>
      </c>
      <c r="I119" s="72" t="e">
        <f t="shared" si="42"/>
        <v>#DIV/0!</v>
      </c>
      <c r="J119" s="52"/>
      <c r="K119" s="38">
        <f>SUMIF('Profit &amp; Loss Year on Year'!$A:$A,A119,'Profit &amp; Loss Year on Year'!G:G)</f>
        <v>0</v>
      </c>
      <c r="L119">
        <f ca="1">SUMIF('P&amp;L vs Budget'!$A:SA,$A119,'P&amp;L vs Budget'!H:H)</f>
        <v>0</v>
      </c>
      <c r="M119" s="55">
        <f t="shared" ca="1" si="81"/>
        <v>0</v>
      </c>
      <c r="N119" s="64" t="e">
        <f t="shared" ca="1" si="82"/>
        <v>#DIV/0!</v>
      </c>
      <c r="O119" s="38">
        <f>SUMIF('Profit &amp; Loss Year on Year'!$A:$A,A119,'Profit &amp; Loss Year on Year'!H:H)</f>
        <v>0</v>
      </c>
      <c r="P119" s="65">
        <f t="shared" si="89"/>
        <v>0</v>
      </c>
      <c r="Q119" s="72" t="e">
        <f t="shared" si="90"/>
        <v>#DIV/0!</v>
      </c>
    </row>
    <row r="120" spans="1:17" hidden="1" x14ac:dyDescent="0.3">
      <c r="A120" s="7" t="s">
        <v>211</v>
      </c>
      <c r="B120" s="22"/>
      <c r="C120" s="38">
        <f>SUMIF('Profit &amp; Loss Year on Year'!$A:$A,A120,'Profit &amp; Loss Year on Year'!B:B)</f>
        <v>0</v>
      </c>
      <c r="D120" s="27">
        <f ca="1">SUMIF('P&amp;L vs Budget'!$A:RR,$A120,'P&amp;L vs Budget'!C:C)</f>
        <v>0</v>
      </c>
      <c r="E120" s="56">
        <f t="shared" ca="1" si="79"/>
        <v>0</v>
      </c>
      <c r="F120" s="64" t="e">
        <f t="shared" ca="1" si="80"/>
        <v>#DIV/0!</v>
      </c>
      <c r="G120" s="38">
        <f>SUMIF('Profit &amp; Loss Year on Year'!$A:$A,A120,'Profit &amp; Loss Year on Year'!C:C)</f>
        <v>0</v>
      </c>
      <c r="H120" s="65">
        <f t="shared" si="41"/>
        <v>0</v>
      </c>
      <c r="I120" s="72" t="e">
        <f t="shared" si="42"/>
        <v>#DIV/0!</v>
      </c>
      <c r="J120" s="52"/>
      <c r="K120" s="38">
        <f>SUMIF('Profit &amp; Loss Year on Year'!$A:$A,A120,'Profit &amp; Loss Year on Year'!G:G)</f>
        <v>0</v>
      </c>
      <c r="L120">
        <f ca="1">SUMIF('P&amp;L vs Budget'!$A:SA,$A120,'P&amp;L vs Budget'!H:H)</f>
        <v>0</v>
      </c>
      <c r="M120" s="55">
        <f t="shared" ca="1" si="81"/>
        <v>0</v>
      </c>
      <c r="N120" s="64" t="e">
        <f t="shared" ca="1" si="82"/>
        <v>#DIV/0!</v>
      </c>
      <c r="O120" s="38">
        <f>SUMIF('Profit &amp; Loss Year on Year'!$A:$A,A120,'Profit &amp; Loss Year on Year'!H:H)</f>
        <v>0</v>
      </c>
      <c r="P120" s="65">
        <f t="shared" si="89"/>
        <v>0</v>
      </c>
      <c r="Q120" s="72" t="e">
        <f t="shared" si="90"/>
        <v>#DIV/0!</v>
      </c>
    </row>
    <row r="121" spans="1:17" hidden="1" x14ac:dyDescent="0.3">
      <c r="A121" s="7" t="s">
        <v>107</v>
      </c>
      <c r="B121" s="21"/>
      <c r="C121" s="38">
        <f>SUMIF('Profit &amp; Loss Year on Year'!$A:$A,A121,'Profit &amp; Loss Year on Year'!B:B)</f>
        <v>0</v>
      </c>
      <c r="D121" s="27">
        <f ca="1">SUMIF('P&amp;L vs Budget'!$A:RR,$A121,'P&amp;L vs Budget'!C:C)</f>
        <v>0</v>
      </c>
      <c r="E121" s="56">
        <f t="shared" ca="1" si="79"/>
        <v>0</v>
      </c>
      <c r="F121" s="64" t="e">
        <f t="shared" ca="1" si="80"/>
        <v>#DIV/0!</v>
      </c>
      <c r="G121" s="38">
        <f>SUMIF('Profit &amp; Loss Year on Year'!$A:$A,A121,'Profit &amp; Loss Year on Year'!C:C)</f>
        <v>0</v>
      </c>
      <c r="H121" s="65">
        <f t="shared" si="41"/>
        <v>0</v>
      </c>
      <c r="I121" s="72" t="e">
        <f t="shared" si="42"/>
        <v>#DIV/0!</v>
      </c>
      <c r="J121" s="52"/>
      <c r="K121" s="38">
        <f>SUMIF('Profit &amp; Loss Year on Year'!$A:$A,A121,'Profit &amp; Loss Year on Year'!G:G)</f>
        <v>0</v>
      </c>
      <c r="L121">
        <f ca="1">SUMIF('P&amp;L vs Budget'!$A:SA,$A121,'P&amp;L vs Budget'!H:H)</f>
        <v>0</v>
      </c>
      <c r="M121" s="55">
        <f t="shared" ca="1" si="81"/>
        <v>0</v>
      </c>
      <c r="N121" s="64" t="e">
        <f t="shared" ca="1" si="82"/>
        <v>#DIV/0!</v>
      </c>
      <c r="O121" s="38">
        <f>SUMIF('Profit &amp; Loss Year on Year'!$A:$A,A121,'Profit &amp; Loss Year on Year'!H:H)</f>
        <v>0</v>
      </c>
      <c r="P121" s="65">
        <f t="shared" si="89"/>
        <v>0</v>
      </c>
      <c r="Q121" s="72" t="e">
        <f t="shared" si="90"/>
        <v>#DIV/0!</v>
      </c>
    </row>
    <row r="122" spans="1:17" hidden="1" x14ac:dyDescent="0.3">
      <c r="A122" s="7" t="s">
        <v>21</v>
      </c>
      <c r="B122" s="21"/>
      <c r="C122" s="38">
        <f>SUMIF('Profit &amp; Loss Year on Year'!$A:$A,A122,'Profit &amp; Loss Year on Year'!B:B)</f>
        <v>0</v>
      </c>
      <c r="D122" s="27">
        <f ca="1">SUMIF('P&amp;L vs Budget'!$A:RR,$A122,'P&amp;L vs Budget'!C:C)</f>
        <v>0</v>
      </c>
      <c r="E122" s="56">
        <f t="shared" ca="1" si="79"/>
        <v>0</v>
      </c>
      <c r="F122" s="64" t="e">
        <f t="shared" ca="1" si="80"/>
        <v>#DIV/0!</v>
      </c>
      <c r="G122" s="38">
        <f>SUMIF('Profit &amp; Loss Year on Year'!$A:$A,A122,'Profit &amp; Loss Year on Year'!C:C)</f>
        <v>0</v>
      </c>
      <c r="H122" s="65">
        <f t="shared" si="41"/>
        <v>0</v>
      </c>
      <c r="I122" s="72" t="e">
        <f t="shared" si="42"/>
        <v>#DIV/0!</v>
      </c>
      <c r="J122" s="52"/>
      <c r="K122" s="38">
        <f>SUMIF('Profit &amp; Loss Year on Year'!$A:$A,A122,'Profit &amp; Loss Year on Year'!G:G)</f>
        <v>0</v>
      </c>
      <c r="L122">
        <f ca="1">SUMIF('P&amp;L vs Budget'!$A:SA,$A122,'P&amp;L vs Budget'!H:H)</f>
        <v>0</v>
      </c>
      <c r="M122" s="55">
        <f t="shared" ca="1" si="81"/>
        <v>0</v>
      </c>
      <c r="N122" s="64" t="e">
        <f t="shared" ca="1" si="82"/>
        <v>#DIV/0!</v>
      </c>
      <c r="O122" s="38">
        <f>SUMIF('Profit &amp; Loss Year on Year'!$A:$A,A122,'Profit &amp; Loss Year on Year'!H:H)</f>
        <v>0</v>
      </c>
      <c r="P122" s="65">
        <f t="shared" si="89"/>
        <v>0</v>
      </c>
      <c r="Q122" s="72" t="e">
        <f t="shared" si="90"/>
        <v>#DIV/0!</v>
      </c>
    </row>
    <row r="123" spans="1:17" hidden="1" x14ac:dyDescent="0.3">
      <c r="A123" s="32" t="s">
        <v>22</v>
      </c>
      <c r="B123" s="21"/>
      <c r="C123" s="38">
        <f>SUMIF('Profit &amp; Loss Year on Year'!$A:$A,A123,'Profit &amp; Loss Year on Year'!B:B)</f>
        <v>0</v>
      </c>
      <c r="D123" s="27">
        <f ca="1">SUMIF('P&amp;L vs Budget'!$A:RR,$A123,'P&amp;L vs Budget'!C:C)</f>
        <v>0</v>
      </c>
      <c r="E123" s="56">
        <f t="shared" ref="E123" ca="1" si="91">C123-D123</f>
        <v>0</v>
      </c>
      <c r="F123" s="64" t="e">
        <f t="shared" ref="F123" ca="1" si="92">E123/D123</f>
        <v>#DIV/0!</v>
      </c>
      <c r="G123" s="38">
        <f>SUMIF('Profit &amp; Loss Year on Year'!$A:$A,A123,'Profit &amp; Loss Year on Year'!C:C)</f>
        <v>0</v>
      </c>
      <c r="H123" s="65">
        <f t="shared" ref="H123" si="93">C123-G123</f>
        <v>0</v>
      </c>
      <c r="I123" s="72" t="e">
        <f t="shared" ref="I123" si="94">H123/G123</f>
        <v>#DIV/0!</v>
      </c>
      <c r="J123" s="52"/>
      <c r="K123" s="38">
        <f>SUMIF('Profit &amp; Loss Year on Year'!$A:$A,A123,'Profit &amp; Loss Year on Year'!G:G)</f>
        <v>0</v>
      </c>
      <c r="L123">
        <f ca="1">SUMIF('P&amp;L vs Budget'!$A:SA,$A123,'P&amp;L vs Budget'!H:H)</f>
        <v>0</v>
      </c>
      <c r="M123" s="55">
        <f t="shared" ca="1" si="81"/>
        <v>0</v>
      </c>
      <c r="N123" s="64" t="e">
        <f t="shared" ca="1" si="82"/>
        <v>#DIV/0!</v>
      </c>
      <c r="O123" s="38">
        <f>SUMIF('Profit &amp; Loss Year on Year'!$A:$A,A123,'Profit &amp; Loss Year on Year'!H:H)</f>
        <v>0</v>
      </c>
      <c r="P123" s="65">
        <f t="shared" si="89"/>
        <v>0</v>
      </c>
      <c r="Q123" s="72" t="e">
        <f t="shared" si="90"/>
        <v>#DIV/0!</v>
      </c>
    </row>
    <row r="124" spans="1:17" hidden="1" x14ac:dyDescent="0.3">
      <c r="A124" s="7" t="s">
        <v>149</v>
      </c>
      <c r="B124" s="21"/>
      <c r="C124" s="38">
        <f>SUMIF('Profit &amp; Loss Year on Year'!$A:$A,A124,'Profit &amp; Loss Year on Year'!B:B)</f>
        <v>0</v>
      </c>
      <c r="D124" s="27">
        <f ca="1">SUMIF('P&amp;L vs Budget'!$A:RR,$A124,'P&amp;L vs Budget'!C:C)</f>
        <v>0</v>
      </c>
      <c r="E124" s="56">
        <f t="shared" ca="1" si="79"/>
        <v>0</v>
      </c>
      <c r="F124" s="64" t="e">
        <f t="shared" ca="1" si="80"/>
        <v>#DIV/0!</v>
      </c>
      <c r="G124" s="38">
        <f>SUMIF('Profit &amp; Loss Year on Year'!$A:$A,A124,'Profit &amp; Loss Year on Year'!C:C)</f>
        <v>0</v>
      </c>
      <c r="H124" s="65">
        <f t="shared" si="41"/>
        <v>0</v>
      </c>
      <c r="I124" s="72" t="e">
        <f t="shared" si="42"/>
        <v>#DIV/0!</v>
      </c>
      <c r="J124" s="52"/>
      <c r="K124" s="38">
        <f>SUMIF('Profit &amp; Loss Year on Year'!$A:$A,A124,'Profit &amp; Loss Year on Year'!G:G)</f>
        <v>0</v>
      </c>
      <c r="L124">
        <f ca="1">SUMIF('P&amp;L vs Budget'!$A:SA,$A124,'P&amp;L vs Budget'!H:H)</f>
        <v>0</v>
      </c>
      <c r="M124" s="55">
        <f t="shared" ca="1" si="81"/>
        <v>0</v>
      </c>
      <c r="N124" s="64" t="e">
        <f t="shared" ca="1" si="82"/>
        <v>#DIV/0!</v>
      </c>
      <c r="O124" s="38">
        <f>SUMIF('Profit &amp; Loss Year on Year'!$A:$A,A124,'Profit &amp; Loss Year on Year'!H:H)</f>
        <v>0</v>
      </c>
      <c r="P124" s="65">
        <f t="shared" si="89"/>
        <v>0</v>
      </c>
      <c r="Q124" s="72" t="e">
        <f t="shared" si="90"/>
        <v>#DIV/0!</v>
      </c>
    </row>
    <row r="125" spans="1:17" hidden="1" x14ac:dyDescent="0.3">
      <c r="A125" s="7" t="s">
        <v>125</v>
      </c>
      <c r="B125" s="21"/>
      <c r="C125" s="38">
        <f>SUMIF('Profit &amp; Loss Year on Year'!$A:$A,A125,'Profit &amp; Loss Year on Year'!B:B)</f>
        <v>0</v>
      </c>
      <c r="D125" s="27">
        <f ca="1">SUMIF('P&amp;L vs Budget'!$A:RR,$A125,'P&amp;L vs Budget'!C:C)</f>
        <v>0</v>
      </c>
      <c r="E125" s="56">
        <f t="shared" ca="1" si="79"/>
        <v>0</v>
      </c>
      <c r="F125" s="64" t="e">
        <f t="shared" ca="1" si="80"/>
        <v>#DIV/0!</v>
      </c>
      <c r="G125" s="38">
        <f>SUMIF('Profit &amp; Loss Year on Year'!$A:$A,A125,'Profit &amp; Loss Year on Year'!C:C)</f>
        <v>0</v>
      </c>
      <c r="H125" s="65">
        <f t="shared" si="41"/>
        <v>0</v>
      </c>
      <c r="I125" s="72" t="e">
        <f t="shared" si="42"/>
        <v>#DIV/0!</v>
      </c>
      <c r="J125" s="52"/>
      <c r="K125" s="38">
        <f>SUMIF('Profit &amp; Loss Year on Year'!$A:$A,A125,'Profit &amp; Loss Year on Year'!G:G)</f>
        <v>0</v>
      </c>
      <c r="L125">
        <f ca="1">SUMIF('P&amp;L vs Budget'!$A:SA,$A125,'P&amp;L vs Budget'!H:H)</f>
        <v>0</v>
      </c>
      <c r="M125" s="55">
        <f t="shared" ca="1" si="81"/>
        <v>0</v>
      </c>
      <c r="N125" s="64" t="e">
        <f t="shared" ca="1" si="82"/>
        <v>#DIV/0!</v>
      </c>
      <c r="O125" s="38">
        <f>SUMIF('Profit &amp; Loss Year on Year'!$A:$A,A125,'Profit &amp; Loss Year on Year'!H:H)</f>
        <v>0</v>
      </c>
      <c r="P125" s="65">
        <f t="shared" si="89"/>
        <v>0</v>
      </c>
      <c r="Q125" s="72" t="e">
        <f t="shared" si="90"/>
        <v>#DIV/0!</v>
      </c>
    </row>
    <row r="126" spans="1:17" ht="15.75" thickBot="1" x14ac:dyDescent="0.35">
      <c r="A126" s="8" t="s">
        <v>260</v>
      </c>
      <c r="B126" s="21" t="s">
        <v>251</v>
      </c>
      <c r="C126" s="38">
        <f>SUM(C105:C125)</f>
        <v>228338</v>
      </c>
      <c r="D126" s="27">
        <f ca="1">SUM(D105:D125)</f>
        <v>0</v>
      </c>
      <c r="E126" s="56">
        <f t="shared" ca="1" si="79"/>
        <v>228338</v>
      </c>
      <c r="F126" s="64" t="e">
        <f t="shared" ca="1" si="80"/>
        <v>#DIV/0!</v>
      </c>
      <c r="G126" s="38">
        <f>SUM(G105:G125)</f>
        <v>203494</v>
      </c>
      <c r="H126" s="65">
        <f t="shared" si="41"/>
        <v>24844</v>
      </c>
      <c r="I126" s="72">
        <f t="shared" ref="I126:I200" si="95">H126/G126</f>
        <v>0.12208713770430578</v>
      </c>
      <c r="J126" s="52"/>
      <c r="K126" s="38">
        <f>SUM(K105:K125)</f>
        <v>449181</v>
      </c>
      <c r="L126" s="27">
        <f ca="1">SUM(L105:L125)</f>
        <v>0</v>
      </c>
      <c r="M126" s="55">
        <f t="shared" ca="1" si="81"/>
        <v>449181</v>
      </c>
      <c r="N126" s="64" t="e">
        <f t="shared" ca="1" si="82"/>
        <v>#DIV/0!</v>
      </c>
      <c r="O126" s="38">
        <f>SUM(O105:O125)</f>
        <v>391028</v>
      </c>
      <c r="P126" s="65">
        <f t="shared" si="89"/>
        <v>58153</v>
      </c>
      <c r="Q126" s="72">
        <f t="shared" si="90"/>
        <v>0.14871825035547326</v>
      </c>
    </row>
    <row r="127" spans="1:17" ht="15.75" thickBot="1" x14ac:dyDescent="0.35">
      <c r="A127" s="9" t="s">
        <v>276</v>
      </c>
      <c r="B127" s="24" t="s">
        <v>428</v>
      </c>
      <c r="C127" s="40">
        <f>C103-C126</f>
        <v>518121</v>
      </c>
      <c r="D127" s="28">
        <f ca="1">D103-D126</f>
        <v>0</v>
      </c>
      <c r="E127" s="40">
        <f ca="1">E103-E126</f>
        <v>518121</v>
      </c>
      <c r="F127" s="28"/>
      <c r="G127" s="40">
        <f>G103-G126</f>
        <v>440540</v>
      </c>
      <c r="H127" s="28">
        <f t="shared" ref="H127" si="96">C127-G127</f>
        <v>77581</v>
      </c>
      <c r="I127" s="47">
        <f t="shared" si="95"/>
        <v>0.1761043265083761</v>
      </c>
      <c r="J127" s="25"/>
      <c r="K127" s="40">
        <f>K103-K126</f>
        <v>1014578</v>
      </c>
      <c r="L127" s="28">
        <f ca="1">L103-L126</f>
        <v>0</v>
      </c>
      <c r="M127" s="40">
        <f ca="1">M103-M126</f>
        <v>1014578</v>
      </c>
      <c r="N127" s="28"/>
      <c r="O127" s="40">
        <f>O103-O126</f>
        <v>854127</v>
      </c>
      <c r="P127" s="28">
        <f t="shared" si="89"/>
        <v>160451</v>
      </c>
      <c r="Q127" s="47">
        <f t="shared" si="90"/>
        <v>0.18785379691778858</v>
      </c>
    </row>
    <row r="128" spans="1:17" ht="15.75" hidden="1" thickBot="1" x14ac:dyDescent="0.35">
      <c r="A128" s="6" t="s">
        <v>236</v>
      </c>
      <c r="B128" s="21"/>
      <c r="C128" s="38"/>
      <c r="D128" s="27"/>
      <c r="E128" s="38"/>
      <c r="F128" s="27"/>
      <c r="G128" s="38"/>
      <c r="H128" s="27"/>
      <c r="I128" s="46"/>
      <c r="J128" s="52"/>
      <c r="K128" s="38"/>
      <c r="L128" s="27"/>
      <c r="M128" s="38"/>
      <c r="N128" s="27"/>
      <c r="O128" s="38"/>
      <c r="P128" s="27"/>
      <c r="Q128" s="46"/>
    </row>
    <row r="129" spans="1:17" hidden="1" x14ac:dyDescent="0.3">
      <c r="A129" s="7" t="s">
        <v>307</v>
      </c>
      <c r="B129" s="21"/>
      <c r="C129" s="38">
        <f>SUMIF('Profit &amp; Loss Year on Year'!$A:$A,A129,'Profit &amp; Loss Year on Year'!B:B)</f>
        <v>3138</v>
      </c>
      <c r="D129" s="27">
        <f ca="1">SUMIF('P&amp;L vs Budget'!$A:RR,$A129,'P&amp;L vs Budget'!C:C)</f>
        <v>0</v>
      </c>
      <c r="E129" s="45">
        <f t="shared" ref="E129:E158" ca="1" si="97">C129-D129</f>
        <v>3138</v>
      </c>
      <c r="F129" s="33" t="e">
        <f t="shared" ref="F129:F158" ca="1" si="98">E129/D129</f>
        <v>#DIV/0!</v>
      </c>
      <c r="G129" s="38">
        <f>SUMIF('Profit &amp; Loss Year on Year'!$A:$A,A129,'Profit &amp; Loss Year on Year'!C:C)</f>
        <v>1659</v>
      </c>
      <c r="H129" s="27">
        <f t="shared" si="41"/>
        <v>1479</v>
      </c>
      <c r="I129" s="46">
        <f t="shared" si="95"/>
        <v>0.89150090415913197</v>
      </c>
      <c r="J129" s="52"/>
      <c r="K129" s="38">
        <f>SUMIF('Profit &amp; Loss Year on Year'!$A:$A,A129,'Profit &amp; Loss Year on Year'!G:G)</f>
        <v>-1835</v>
      </c>
      <c r="L129">
        <f ca="1">SUMIF('P&amp;L vs Budget'!$A:SA,$A129,'P&amp;L vs Budget'!H:H)</f>
        <v>0</v>
      </c>
      <c r="M129" s="44">
        <f t="shared" ref="M129:M158" ca="1" si="99">K129-L129</f>
        <v>-1835</v>
      </c>
      <c r="N129" s="33" t="e">
        <f t="shared" ref="N129:N158" ca="1" si="100">M129/L129</f>
        <v>#DIV/0!</v>
      </c>
      <c r="O129" s="38">
        <f>SUMIF('Profit &amp; Loss Year on Year'!$A:$A,A129,'Profit &amp; Loss Year on Year'!H:H)</f>
        <v>2797</v>
      </c>
      <c r="P129" s="27">
        <f>K129-O129</f>
        <v>-4632</v>
      </c>
      <c r="Q129" s="46">
        <f>P129/O129</f>
        <v>-1.6560600643546657</v>
      </c>
    </row>
    <row r="130" spans="1:17" hidden="1" x14ac:dyDescent="0.3">
      <c r="A130" s="7" t="s">
        <v>212</v>
      </c>
      <c r="B130" s="21"/>
      <c r="C130" s="38">
        <f>SUMIF('Profit &amp; Loss Year on Year'!$A:$A,A130,'Profit &amp; Loss Year on Year'!B:B)</f>
        <v>33799</v>
      </c>
      <c r="D130" s="27">
        <f ca="1">SUMIF('P&amp;L vs Budget'!$A:RR,$A130,'P&amp;L vs Budget'!C:C)</f>
        <v>0</v>
      </c>
      <c r="E130" s="45">
        <f t="shared" ca="1" si="97"/>
        <v>33799</v>
      </c>
      <c r="F130" s="33" t="e">
        <f t="shared" ca="1" si="98"/>
        <v>#DIV/0!</v>
      </c>
      <c r="G130" s="38">
        <f>SUMIF('Profit &amp; Loss Year on Year'!$A:$A,A130,'Profit &amp; Loss Year on Year'!C:C)</f>
        <v>19737</v>
      </c>
      <c r="H130" s="27">
        <f t="shared" si="41"/>
        <v>14062</v>
      </c>
      <c r="I130" s="46">
        <f t="shared" si="95"/>
        <v>0.71246896691493133</v>
      </c>
      <c r="J130" s="52"/>
      <c r="K130" s="38">
        <f>SUMIF('Profit &amp; Loss Year on Year'!$A:$A,A130,'Profit &amp; Loss Year on Year'!G:G)</f>
        <v>64168</v>
      </c>
      <c r="L130">
        <f ca="1">SUMIF('P&amp;L vs Budget'!$A:SA,$A130,'P&amp;L vs Budget'!H:H)</f>
        <v>0</v>
      </c>
      <c r="M130" s="44">
        <f t="shared" ca="1" si="99"/>
        <v>64168</v>
      </c>
      <c r="N130" s="33" t="e">
        <f t="shared" ca="1" si="100"/>
        <v>#DIV/0!</v>
      </c>
      <c r="O130" s="38">
        <f>SUMIF('Profit &amp; Loss Year on Year'!$A:$A,A130,'Profit &amp; Loss Year on Year'!H:H)</f>
        <v>44462</v>
      </c>
      <c r="P130" s="27">
        <f>K130-O130</f>
        <v>19706</v>
      </c>
      <c r="Q130" s="46">
        <f>P130/O130</f>
        <v>0.44320993207682963</v>
      </c>
    </row>
    <row r="131" spans="1:17" hidden="1" x14ac:dyDescent="0.3">
      <c r="A131" s="7" t="s">
        <v>237</v>
      </c>
      <c r="B131" s="21"/>
      <c r="C131" s="38">
        <f>SUMIF('Profit &amp; Loss Year on Year'!$A:$A,A131,'Profit &amp; Loss Year on Year'!B:B)</f>
        <v>45877</v>
      </c>
      <c r="D131" s="27">
        <f ca="1">SUMIF('P&amp;L vs Budget'!$A:RR,$A131,'P&amp;L vs Budget'!C:C)</f>
        <v>0</v>
      </c>
      <c r="E131" s="45">
        <f t="shared" ca="1" si="97"/>
        <v>45877</v>
      </c>
      <c r="F131" s="33" t="e">
        <f t="shared" ca="1" si="98"/>
        <v>#DIV/0!</v>
      </c>
      <c r="G131" s="38">
        <f>SUMIF('Profit &amp; Loss Year on Year'!$A:$A,A131,'Profit &amp; Loss Year on Year'!C:C)</f>
        <v>42291</v>
      </c>
      <c r="H131" s="27">
        <f t="shared" si="41"/>
        <v>3586</v>
      </c>
      <c r="I131" s="46">
        <f t="shared" si="95"/>
        <v>8.4793454872195029E-2</v>
      </c>
      <c r="J131" s="52"/>
      <c r="K131" s="38">
        <f>SUMIF('Profit &amp; Loss Year on Year'!$A:$A,A131,'Profit &amp; Loss Year on Year'!G:G)</f>
        <v>71284</v>
      </c>
      <c r="L131">
        <f ca="1">SUMIF('P&amp;L vs Budget'!$A:SA,$A131,'P&amp;L vs Budget'!H:H)</f>
        <v>0</v>
      </c>
      <c r="M131" s="44">
        <f t="shared" ca="1" si="99"/>
        <v>71284</v>
      </c>
      <c r="N131" s="33" t="e">
        <f t="shared" ca="1" si="100"/>
        <v>#DIV/0!</v>
      </c>
      <c r="O131" s="38">
        <f>SUMIF('Profit &amp; Loss Year on Year'!$A:$A,A131,'Profit &amp; Loss Year on Year'!H:H)</f>
        <v>65106</v>
      </c>
      <c r="P131" s="27">
        <f>K131-O131</f>
        <v>6178</v>
      </c>
      <c r="Q131" s="46">
        <f>P131/O131</f>
        <v>9.4891407857954718E-2</v>
      </c>
    </row>
    <row r="132" spans="1:17" hidden="1" x14ac:dyDescent="0.3">
      <c r="A132" s="7" t="s">
        <v>465</v>
      </c>
      <c r="B132" s="21"/>
      <c r="C132" s="38">
        <f>SUMIF('Profit &amp; Loss Year on Year'!$A:$A,A132,'Profit &amp; Loss Year on Year'!B:B)</f>
        <v>0</v>
      </c>
      <c r="D132" s="27">
        <f ca="1">SUMIF('P&amp;L vs Budget'!$A:RR,$A132,'P&amp;L vs Budget'!C:C)</f>
        <v>0</v>
      </c>
      <c r="E132" s="45">
        <f ca="1">C132-D132</f>
        <v>0</v>
      </c>
      <c r="F132" s="33" t="e">
        <f ca="1">E132/D132</f>
        <v>#DIV/0!</v>
      </c>
      <c r="G132" s="38">
        <f>SUMIF('Profit &amp; Loss Year on Year'!$A:$A,A132,'Profit &amp; Loss Year on Year'!C:C)</f>
        <v>364</v>
      </c>
      <c r="H132" s="27">
        <f>C132-G132</f>
        <v>-364</v>
      </c>
      <c r="I132" s="46">
        <f>H132/G132</f>
        <v>-1</v>
      </c>
      <c r="J132" s="52"/>
      <c r="K132" s="38">
        <f>SUMIF('Profit &amp; Loss Year on Year'!$A:$A,A132,'Profit &amp; Loss Year on Year'!G:G)</f>
        <v>0</v>
      </c>
      <c r="L132">
        <f ca="1">SUMIF('P&amp;L vs Budget'!$A:SA,$A132,'P&amp;L vs Budget'!H:H)</f>
        <v>0</v>
      </c>
      <c r="M132" s="44">
        <f ca="1">K132-L132</f>
        <v>0</v>
      </c>
      <c r="N132" s="33" t="e">
        <f ca="1">M132/L132</f>
        <v>#DIV/0!</v>
      </c>
      <c r="O132" s="38">
        <f>SUMIF('Profit &amp; Loss Year on Year'!$A:$A,A132,'Profit &amp; Loss Year on Year'!H:H)</f>
        <v>364</v>
      </c>
      <c r="P132" s="27">
        <f>K132-O132</f>
        <v>-364</v>
      </c>
      <c r="Q132" s="46">
        <f>P132/O132</f>
        <v>-1</v>
      </c>
    </row>
    <row r="133" spans="1:17" x14ac:dyDescent="0.3">
      <c r="A133" s="8" t="s">
        <v>23</v>
      </c>
      <c r="B133" s="21" t="s">
        <v>236</v>
      </c>
      <c r="C133" s="38">
        <f>SUM(C129:C132)</f>
        <v>82814</v>
      </c>
      <c r="D133" s="38">
        <f ca="1">SUM(D129:D132)</f>
        <v>0</v>
      </c>
      <c r="E133" s="56">
        <f t="shared" ca="1" si="97"/>
        <v>82814</v>
      </c>
      <c r="F133" s="64" t="e">
        <f t="shared" ca="1" si="98"/>
        <v>#DIV/0!</v>
      </c>
      <c r="G133" s="38">
        <f>SUM(G129:G132)</f>
        <v>64051</v>
      </c>
      <c r="H133" s="65">
        <f t="shared" si="41"/>
        <v>18763</v>
      </c>
      <c r="I133" s="72">
        <f t="shared" si="95"/>
        <v>0.29293843968087929</v>
      </c>
      <c r="J133" s="52"/>
      <c r="K133" s="38">
        <f>SUM(K129:K132)</f>
        <v>133617</v>
      </c>
      <c r="L133" s="38">
        <f ca="1">SUM(L129:L132)</f>
        <v>0</v>
      </c>
      <c r="M133" s="55">
        <f t="shared" ca="1" si="99"/>
        <v>133617</v>
      </c>
      <c r="N133" s="64" t="e">
        <f t="shared" ca="1" si="100"/>
        <v>#DIV/0!</v>
      </c>
      <c r="O133" s="38">
        <f>SUM(O129:O132)</f>
        <v>112729</v>
      </c>
      <c r="P133" s="65">
        <f>K133-O133</f>
        <v>20888</v>
      </c>
      <c r="Q133" s="72">
        <f>P133/O133</f>
        <v>0.18529393501228611</v>
      </c>
    </row>
    <row r="134" spans="1:17" ht="15.75" hidden="1" thickBot="1" x14ac:dyDescent="0.35">
      <c r="A134" s="6" t="s">
        <v>74</v>
      </c>
      <c r="B134" s="21"/>
      <c r="C134" s="38"/>
      <c r="D134" s="27"/>
      <c r="E134" s="56">
        <f t="shared" si="97"/>
        <v>0</v>
      </c>
      <c r="F134" s="64" t="e">
        <f t="shared" si="98"/>
        <v>#DIV/0!</v>
      </c>
      <c r="G134" s="38"/>
      <c r="H134" s="65"/>
      <c r="I134" s="72"/>
      <c r="J134" s="52"/>
      <c r="K134" s="38"/>
      <c r="L134" s="27"/>
      <c r="M134" s="55">
        <f t="shared" si="99"/>
        <v>0</v>
      </c>
      <c r="N134" s="64" t="e">
        <f t="shared" si="100"/>
        <v>#DIV/0!</v>
      </c>
      <c r="O134" s="38"/>
      <c r="P134" s="65"/>
      <c r="Q134" s="72"/>
    </row>
    <row r="135" spans="1:17" hidden="1" x14ac:dyDescent="0.3">
      <c r="A135" s="7" t="s">
        <v>308</v>
      </c>
      <c r="B135" s="21"/>
      <c r="C135" s="38">
        <f>SUMIF('Profit &amp; Loss Year on Year'!$A:$A,A135,'Profit &amp; Loss Year on Year'!B:B)</f>
        <v>3000</v>
      </c>
      <c r="D135" s="27">
        <f ca="1">SUMIF('P&amp;L vs Budget'!$A:RR,$A135,'P&amp;L vs Budget'!C:C)</f>
        <v>0</v>
      </c>
      <c r="E135" s="56">
        <f t="shared" ca="1" si="97"/>
        <v>3000</v>
      </c>
      <c r="F135" s="64" t="e">
        <f t="shared" ca="1" si="98"/>
        <v>#DIV/0!</v>
      </c>
      <c r="G135" s="38">
        <f>SUMIF('Profit &amp; Loss Year on Year'!$A:$A,A135,'Profit &amp; Loss Year on Year'!C:C)</f>
        <v>3759</v>
      </c>
      <c r="H135" s="65">
        <f t="shared" si="41"/>
        <v>-759</v>
      </c>
      <c r="I135" s="72">
        <f t="shared" si="95"/>
        <v>-0.20191540303272146</v>
      </c>
      <c r="J135" s="52"/>
      <c r="K135" s="38">
        <f>SUMIF('Profit &amp; Loss Year on Year'!$A:$A,A135,'Profit &amp; Loss Year on Year'!G:G)</f>
        <v>6000</v>
      </c>
      <c r="L135">
        <f ca="1">SUMIF('P&amp;L vs Budget'!$A:SA,$A135,'P&amp;L vs Budget'!H:H)</f>
        <v>0</v>
      </c>
      <c r="M135" s="55">
        <f t="shared" ca="1" si="99"/>
        <v>6000</v>
      </c>
      <c r="N135" s="64" t="e">
        <f t="shared" ca="1" si="100"/>
        <v>#DIV/0!</v>
      </c>
      <c r="O135" s="38">
        <f>SUMIF('Profit &amp; Loss Year on Year'!$A:$A,A135,'Profit &amp; Loss Year on Year'!H:H)</f>
        <v>8074</v>
      </c>
      <c r="P135" s="65">
        <f>K135-O135</f>
        <v>-2074</v>
      </c>
      <c r="Q135" s="72">
        <f>P135/O135</f>
        <v>-0.25687391627446121</v>
      </c>
    </row>
    <row r="136" spans="1:17" hidden="1" x14ac:dyDescent="0.3">
      <c r="A136" s="32" t="s">
        <v>451</v>
      </c>
      <c r="B136" s="21"/>
      <c r="C136" s="38">
        <f>SUMIF('Profit &amp; Loss Year on Year'!$A:$A,A136,'Profit &amp; Loss Year on Year'!B:B)</f>
        <v>0</v>
      </c>
      <c r="D136" s="27">
        <f ca="1">SUMIF('P&amp;L vs Budget'!$A:RR,$A136,'P&amp;L vs Budget'!C:C)</f>
        <v>0</v>
      </c>
      <c r="E136" s="56">
        <f t="shared" ca="1" si="97"/>
        <v>0</v>
      </c>
      <c r="F136" s="64" t="e">
        <f t="shared" ca="1" si="98"/>
        <v>#DIV/0!</v>
      </c>
      <c r="G136" s="38">
        <f>SUMIF('Profit &amp; Loss Year on Year'!$A:$A,A136,'Profit &amp; Loss Year on Year'!C:C)</f>
        <v>0</v>
      </c>
      <c r="H136" s="65"/>
      <c r="I136" s="72"/>
      <c r="J136" s="52"/>
      <c r="K136" s="38"/>
      <c r="L136">
        <f ca="1">SUMIF('P&amp;L vs Budget'!$A:SA,$A136,'P&amp;L vs Budget'!H:H)</f>
        <v>0</v>
      </c>
      <c r="M136" s="55">
        <f t="shared" ca="1" si="99"/>
        <v>0</v>
      </c>
      <c r="N136" s="64" t="e">
        <f t="shared" ca="1" si="100"/>
        <v>#DIV/0!</v>
      </c>
      <c r="O136" s="38"/>
      <c r="P136" s="65"/>
      <c r="Q136" s="72"/>
    </row>
    <row r="137" spans="1:17" hidden="1" x14ac:dyDescent="0.3">
      <c r="A137" s="7" t="s">
        <v>46</v>
      </c>
      <c r="B137" s="21"/>
      <c r="C137" s="38">
        <f>SUMIF('Profit &amp; Loss Year on Year'!$A:$A,A137,'Profit &amp; Loss Year on Year'!B:B)</f>
        <v>120690</v>
      </c>
      <c r="D137" s="27">
        <f ca="1">SUMIF('P&amp;L vs Budget'!$A:RR,$A137,'P&amp;L vs Budget'!C:C)</f>
        <v>0</v>
      </c>
      <c r="E137" s="56">
        <f t="shared" ca="1" si="97"/>
        <v>120690</v>
      </c>
      <c r="F137" s="64" t="e">
        <f t="shared" ca="1" si="98"/>
        <v>#DIV/0!</v>
      </c>
      <c r="G137" s="38">
        <f>SUMIF('Profit &amp; Loss Year on Year'!$A:$A,A137,'Profit &amp; Loss Year on Year'!C:C)</f>
        <v>130316</v>
      </c>
      <c r="H137" s="65">
        <f t="shared" si="41"/>
        <v>-9626</v>
      </c>
      <c r="I137" s="72">
        <f t="shared" si="95"/>
        <v>-7.3866601184812308E-2</v>
      </c>
      <c r="J137" s="52"/>
      <c r="K137" s="38">
        <f>SUMIF('Profit &amp; Loss Year on Year'!$A:$A,A137,'Profit &amp; Loss Year on Year'!G:G)</f>
        <v>244040</v>
      </c>
      <c r="L137">
        <f ca="1">SUMIF('P&amp;L vs Budget'!$A:SA,$A137,'P&amp;L vs Budget'!H:H)</f>
        <v>0</v>
      </c>
      <c r="M137" s="55">
        <f t="shared" ca="1" si="99"/>
        <v>244040</v>
      </c>
      <c r="N137" s="64" t="e">
        <f t="shared" ca="1" si="100"/>
        <v>#DIV/0!</v>
      </c>
      <c r="O137" s="38">
        <f>SUMIF('Profit &amp; Loss Year on Year'!$A:$A,A137,'Profit &amp; Loss Year on Year'!H:H)</f>
        <v>282504</v>
      </c>
      <c r="P137" s="65">
        <f t="shared" ref="P137:P142" si="101">K137-O137</f>
        <v>-38464</v>
      </c>
      <c r="Q137" s="72">
        <f t="shared" ref="Q137:Q142" si="102">P137/O137</f>
        <v>-0.13615382437062837</v>
      </c>
    </row>
    <row r="138" spans="1:17" hidden="1" x14ac:dyDescent="0.3">
      <c r="A138" s="7" t="s">
        <v>75</v>
      </c>
      <c r="B138" s="21"/>
      <c r="C138" s="38">
        <f>SUMIF('Profit &amp; Loss Year on Year'!$A:$A,A138,'Profit &amp; Loss Year on Year'!B:B)</f>
        <v>7652</v>
      </c>
      <c r="D138" s="27">
        <f ca="1">SUMIF('P&amp;L vs Budget'!$A:RR,$A138,'P&amp;L vs Budget'!C:C)</f>
        <v>0</v>
      </c>
      <c r="E138" s="56">
        <f t="shared" ca="1" si="97"/>
        <v>7652</v>
      </c>
      <c r="F138" s="64" t="e">
        <f t="shared" ca="1" si="98"/>
        <v>#DIV/0!</v>
      </c>
      <c r="G138" s="38">
        <f>SUMIF('Profit &amp; Loss Year on Year'!$A:$A,A138,'Profit &amp; Loss Year on Year'!C:C)</f>
        <v>4310</v>
      </c>
      <c r="H138" s="65">
        <f t="shared" ref="H138:H209" si="103">C138-G138</f>
        <v>3342</v>
      </c>
      <c r="I138" s="72">
        <f t="shared" si="95"/>
        <v>0.77540603248259865</v>
      </c>
      <c r="J138" s="52"/>
      <c r="K138" s="38">
        <f>SUMIF('Profit &amp; Loss Year on Year'!$A:$A,A138,'Profit &amp; Loss Year on Year'!G:G)</f>
        <v>15304</v>
      </c>
      <c r="L138">
        <f ca="1">SUMIF('P&amp;L vs Budget'!$A:SA,$A138,'P&amp;L vs Budget'!H:H)</f>
        <v>0</v>
      </c>
      <c r="M138" s="55">
        <f t="shared" ca="1" si="99"/>
        <v>15304</v>
      </c>
      <c r="N138" s="64" t="e">
        <f t="shared" ca="1" si="100"/>
        <v>#DIV/0!</v>
      </c>
      <c r="O138" s="38">
        <f>SUMIF('Profit &amp; Loss Year on Year'!$A:$A,A138,'Profit &amp; Loss Year on Year'!H:H)</f>
        <v>6644</v>
      </c>
      <c r="P138" s="65">
        <f t="shared" si="101"/>
        <v>8660</v>
      </c>
      <c r="Q138" s="72">
        <f t="shared" si="102"/>
        <v>1.3034316676700783</v>
      </c>
    </row>
    <row r="139" spans="1:17" hidden="1" x14ac:dyDescent="0.3">
      <c r="A139" s="135" t="s">
        <v>523</v>
      </c>
      <c r="B139" s="21"/>
      <c r="C139" s="38">
        <f>SUMIF('Profit &amp; Loss Year on Year'!$A:$A,A139,'Profit &amp; Loss Year on Year'!B:B)</f>
        <v>445</v>
      </c>
      <c r="D139" s="27">
        <f ca="1">SUMIF('P&amp;L vs Budget'!$A:RR,$A139,'P&amp;L vs Budget'!C:C)</f>
        <v>0</v>
      </c>
      <c r="E139" s="56">
        <f t="shared" ref="E139" ca="1" si="104">C139-D139</f>
        <v>445</v>
      </c>
      <c r="F139" s="64" t="e">
        <f t="shared" ref="F139" ca="1" si="105">E139/D139</f>
        <v>#DIV/0!</v>
      </c>
      <c r="G139" s="38">
        <f>SUMIF('Profit &amp; Loss Year on Year'!$A:$A,A139,'Profit &amp; Loss Year on Year'!C:C)</f>
        <v>0</v>
      </c>
      <c r="H139" s="65">
        <f t="shared" ref="H139" si="106">C139-G139</f>
        <v>445</v>
      </c>
      <c r="I139" s="72" t="e">
        <f t="shared" ref="I139" si="107">H139/G139</f>
        <v>#DIV/0!</v>
      </c>
      <c r="J139" s="52"/>
      <c r="K139" s="38">
        <f>SUMIF('Profit &amp; Loss Year on Year'!$A:$A,A139,'Profit &amp; Loss Year on Year'!G:G)</f>
        <v>445</v>
      </c>
      <c r="L139">
        <f ca="1">SUMIF('P&amp;L vs Budget'!$A:SA,$A139,'P&amp;L vs Budget'!H:H)</f>
        <v>0</v>
      </c>
      <c r="M139" s="55">
        <f t="shared" ref="M139" ca="1" si="108">K139-L139</f>
        <v>445</v>
      </c>
      <c r="N139" s="64" t="e">
        <f t="shared" ref="N139" ca="1" si="109">M139/L139</f>
        <v>#DIV/0!</v>
      </c>
      <c r="O139" s="38">
        <f>SUMIF('Profit &amp; Loss Year on Year'!$A:$A,A139,'Profit &amp; Loss Year on Year'!H:H)</f>
        <v>0</v>
      </c>
      <c r="P139" s="65">
        <f t="shared" si="101"/>
        <v>445</v>
      </c>
      <c r="Q139" s="72" t="e">
        <f t="shared" si="102"/>
        <v>#DIV/0!</v>
      </c>
    </row>
    <row r="140" spans="1:17" hidden="1" x14ac:dyDescent="0.3">
      <c r="A140" s="7" t="s">
        <v>108</v>
      </c>
      <c r="B140" s="21"/>
      <c r="C140" s="38">
        <f>SUMIF('Profit &amp; Loss Year on Year'!$A:$A,A140,'Profit &amp; Loss Year on Year'!B:B)</f>
        <v>0</v>
      </c>
      <c r="D140" s="27">
        <f ca="1">SUMIF('P&amp;L vs Budget'!$A:RR,$A140,'P&amp;L vs Budget'!C:C)</f>
        <v>0</v>
      </c>
      <c r="E140" s="56">
        <f t="shared" ca="1" si="97"/>
        <v>0</v>
      </c>
      <c r="F140" s="64" t="e">
        <f t="shared" ca="1" si="98"/>
        <v>#DIV/0!</v>
      </c>
      <c r="G140" s="38">
        <f>SUMIF('Profit &amp; Loss Year on Year'!$A:$A,A140,'Profit &amp; Loss Year on Year'!C:C)</f>
        <v>0</v>
      </c>
      <c r="H140" s="65">
        <f t="shared" si="103"/>
        <v>0</v>
      </c>
      <c r="I140" s="72" t="e">
        <f t="shared" si="95"/>
        <v>#DIV/0!</v>
      </c>
      <c r="J140" s="52"/>
      <c r="K140" s="38">
        <f>SUMIF('Profit &amp; Loss Year on Year'!$A:$A,A140,'Profit &amp; Loss Year on Year'!G:G)</f>
        <v>0</v>
      </c>
      <c r="L140">
        <f ca="1">SUMIF('P&amp;L vs Budget'!$A:SA,$A140,'P&amp;L vs Budget'!H:H)</f>
        <v>0</v>
      </c>
      <c r="M140" s="55">
        <f t="shared" ca="1" si="99"/>
        <v>0</v>
      </c>
      <c r="N140" s="64" t="e">
        <f t="shared" ca="1" si="100"/>
        <v>#DIV/0!</v>
      </c>
      <c r="O140" s="38">
        <f>SUMIF('Profit &amp; Loss Year on Year'!$A:$A,A140,'Profit &amp; Loss Year on Year'!H:H)</f>
        <v>0</v>
      </c>
      <c r="P140" s="65">
        <f t="shared" si="101"/>
        <v>0</v>
      </c>
      <c r="Q140" s="72" t="e">
        <f t="shared" si="102"/>
        <v>#DIV/0!</v>
      </c>
    </row>
    <row r="141" spans="1:17" hidden="1" x14ac:dyDescent="0.3">
      <c r="A141" s="7" t="s">
        <v>167</v>
      </c>
      <c r="B141" s="21"/>
      <c r="C141" s="38">
        <f>SUMIF('Profit &amp; Loss Year on Year'!$A:$A,A141,'Profit &amp; Loss Year on Year'!B:B)</f>
        <v>124</v>
      </c>
      <c r="D141" s="27">
        <f ca="1">SUMIF('P&amp;L vs Budget'!$A:RR,$A141,'P&amp;L vs Budget'!C:C)</f>
        <v>0</v>
      </c>
      <c r="E141" s="56">
        <f t="shared" ca="1" si="97"/>
        <v>124</v>
      </c>
      <c r="F141" s="64" t="e">
        <f t="shared" ca="1" si="98"/>
        <v>#DIV/0!</v>
      </c>
      <c r="G141" s="38">
        <f>SUMIF('Profit &amp; Loss Year on Year'!$A:$A,A141,'Profit &amp; Loss Year on Year'!C:C)</f>
        <v>88</v>
      </c>
      <c r="H141" s="65">
        <f t="shared" si="103"/>
        <v>36</v>
      </c>
      <c r="I141" s="72">
        <f t="shared" si="95"/>
        <v>0.40909090909090912</v>
      </c>
      <c r="J141" s="52"/>
      <c r="K141" s="38">
        <f>SUMIF('Profit &amp; Loss Year on Year'!$A:$A,A141,'Profit &amp; Loss Year on Year'!G:G)</f>
        <v>216</v>
      </c>
      <c r="L141">
        <f ca="1">SUMIF('P&amp;L vs Budget'!$A:SA,$A141,'P&amp;L vs Budget'!H:H)</f>
        <v>0</v>
      </c>
      <c r="M141" s="55">
        <f t="shared" ca="1" si="99"/>
        <v>216</v>
      </c>
      <c r="N141" s="64" t="e">
        <f t="shared" ca="1" si="100"/>
        <v>#DIV/0!</v>
      </c>
      <c r="O141" s="38">
        <f>SUMIF('Profit &amp; Loss Year on Year'!$A:$A,A141,'Profit &amp; Loss Year on Year'!H:H)</f>
        <v>251</v>
      </c>
      <c r="P141" s="65">
        <f t="shared" si="101"/>
        <v>-35</v>
      </c>
      <c r="Q141" s="72">
        <f t="shared" si="102"/>
        <v>-0.1394422310756972</v>
      </c>
    </row>
    <row r="142" spans="1:17" hidden="1" x14ac:dyDescent="0.3">
      <c r="A142" s="7" t="s">
        <v>185</v>
      </c>
      <c r="B142" s="21"/>
      <c r="C142" s="38">
        <f>SUMIF('Profit &amp; Loss Year on Year'!$A:$A,A142,'Profit &amp; Loss Year on Year'!B:B)</f>
        <v>0</v>
      </c>
      <c r="D142" s="27">
        <f ca="1">SUMIF('P&amp;L vs Budget'!$A:RR,$A142,'P&amp;L vs Budget'!C:C)</f>
        <v>0</v>
      </c>
      <c r="E142" s="56">
        <f t="shared" ca="1" si="97"/>
        <v>0</v>
      </c>
      <c r="F142" s="64" t="e">
        <f t="shared" ca="1" si="98"/>
        <v>#DIV/0!</v>
      </c>
      <c r="G142" s="38">
        <f>SUMIF('Profit &amp; Loss Year on Year'!$A:$A,A142,'Profit &amp; Loss Year on Year'!C:C)</f>
        <v>3978</v>
      </c>
      <c r="H142" s="65">
        <f t="shared" si="103"/>
        <v>-3978</v>
      </c>
      <c r="I142" s="72">
        <f t="shared" si="95"/>
        <v>-1</v>
      </c>
      <c r="J142" s="52"/>
      <c r="K142" s="38">
        <f>SUMIF('Profit &amp; Loss Year on Year'!$A:$A,A142,'Profit &amp; Loss Year on Year'!G:G)</f>
        <v>0</v>
      </c>
      <c r="L142">
        <f ca="1">SUMIF('P&amp;L vs Budget'!$A:SA,$A142,'P&amp;L vs Budget'!H:H)</f>
        <v>0</v>
      </c>
      <c r="M142" s="55">
        <f t="shared" ca="1" si="99"/>
        <v>0</v>
      </c>
      <c r="N142" s="64" t="e">
        <f t="shared" ca="1" si="100"/>
        <v>#DIV/0!</v>
      </c>
      <c r="O142" s="38">
        <f>SUMIF('Profit &amp; Loss Year on Year'!$A:$A,A142,'Profit &amp; Loss Year on Year'!H:H)</f>
        <v>7956</v>
      </c>
      <c r="P142" s="65">
        <f t="shared" si="101"/>
        <v>-7956</v>
      </c>
      <c r="Q142" s="72">
        <f t="shared" si="102"/>
        <v>-1</v>
      </c>
    </row>
    <row r="143" spans="1:17" hidden="1" x14ac:dyDescent="0.3">
      <c r="A143" s="32" t="s">
        <v>452</v>
      </c>
      <c r="B143" s="21"/>
      <c r="C143" s="38">
        <f>SUMIF('Profit &amp; Loss Year on Year'!$A:$A,A143,'Profit &amp; Loss Year on Year'!B:B)</f>
        <v>0</v>
      </c>
      <c r="D143" s="27">
        <f ca="1">SUMIF('P&amp;L vs Budget'!$A:RR,$A143,'P&amp;L vs Budget'!C:C)</f>
        <v>0</v>
      </c>
      <c r="E143" s="56">
        <f t="shared" ca="1" si="97"/>
        <v>0</v>
      </c>
      <c r="F143" s="64" t="e">
        <f t="shared" ca="1" si="98"/>
        <v>#DIV/0!</v>
      </c>
      <c r="G143" s="38">
        <f>SUMIF('Profit &amp; Loss Year on Year'!$A:$A,A143,'Profit &amp; Loss Year on Year'!C:C)</f>
        <v>0</v>
      </c>
      <c r="H143" s="65"/>
      <c r="I143" s="72"/>
      <c r="J143" s="52"/>
      <c r="K143" s="38"/>
      <c r="L143">
        <f ca="1">SUMIF('P&amp;L vs Budget'!$A:SA,$A143,'P&amp;L vs Budget'!H:H)</f>
        <v>0</v>
      </c>
      <c r="M143" s="55">
        <f t="shared" ca="1" si="99"/>
        <v>0</v>
      </c>
      <c r="N143" s="64" t="e">
        <f t="shared" ca="1" si="100"/>
        <v>#DIV/0!</v>
      </c>
      <c r="O143" s="38"/>
      <c r="P143" s="65"/>
      <c r="Q143" s="72"/>
    </row>
    <row r="144" spans="1:17" hidden="1" x14ac:dyDescent="0.3">
      <c r="A144" s="7" t="s">
        <v>76</v>
      </c>
      <c r="B144" s="21"/>
      <c r="C144" s="38">
        <f>SUMIF('Profit &amp; Loss Year on Year'!$A:$A,A144,'Profit &amp; Loss Year on Year'!B:B)</f>
        <v>0</v>
      </c>
      <c r="D144" s="27">
        <f ca="1">SUMIF('P&amp;L vs Budget'!$A:RR,$A144,'P&amp;L vs Budget'!C:C)</f>
        <v>0</v>
      </c>
      <c r="E144" s="56">
        <f t="shared" ca="1" si="97"/>
        <v>0</v>
      </c>
      <c r="F144" s="64" t="e">
        <f t="shared" ca="1" si="98"/>
        <v>#DIV/0!</v>
      </c>
      <c r="G144" s="38">
        <f>SUMIF('Profit &amp; Loss Year on Year'!$A:$A,A144,'Profit &amp; Loss Year on Year'!C:C)</f>
        <v>0</v>
      </c>
      <c r="H144" s="65">
        <f t="shared" si="103"/>
        <v>0</v>
      </c>
      <c r="I144" s="72" t="e">
        <f t="shared" si="95"/>
        <v>#DIV/0!</v>
      </c>
      <c r="J144" s="52"/>
      <c r="K144" s="38">
        <f>SUMIF('Profit &amp; Loss Year on Year'!$A:$A,A144,'Profit &amp; Loss Year on Year'!G:G)</f>
        <v>0</v>
      </c>
      <c r="L144">
        <f ca="1">SUMIF('P&amp;L vs Budget'!$A:SA,$A144,'P&amp;L vs Budget'!H:H)</f>
        <v>0</v>
      </c>
      <c r="M144" s="55">
        <f t="shared" ca="1" si="99"/>
        <v>0</v>
      </c>
      <c r="N144" s="64" t="e">
        <f t="shared" ca="1" si="100"/>
        <v>#DIV/0!</v>
      </c>
      <c r="O144" s="38">
        <f>SUMIF('Profit &amp; Loss Year on Year'!$A:$A,A144,'Profit &amp; Loss Year on Year'!H:H)</f>
        <v>0</v>
      </c>
      <c r="P144" s="65">
        <f t="shared" ref="P144:P149" si="110">K144-O144</f>
        <v>0</v>
      </c>
      <c r="Q144" s="72" t="e">
        <f t="shared" ref="Q144:Q149" si="111">P144/O144</f>
        <v>#DIV/0!</v>
      </c>
    </row>
    <row r="145" spans="1:17" hidden="1" x14ac:dyDescent="0.3">
      <c r="A145" s="7" t="s">
        <v>3</v>
      </c>
      <c r="B145" s="21"/>
      <c r="C145" s="38">
        <f>SUMIF('Profit &amp; Loss Year on Year'!$A:$A,A145,'Profit &amp; Loss Year on Year'!B:B)</f>
        <v>0</v>
      </c>
      <c r="D145" s="27">
        <f ca="1">SUMIF('P&amp;L vs Budget'!$A:RR,$A145,'P&amp;L vs Budget'!C:C)</f>
        <v>0</v>
      </c>
      <c r="E145" s="56">
        <f t="shared" ca="1" si="97"/>
        <v>0</v>
      </c>
      <c r="F145" s="64" t="e">
        <f t="shared" ca="1" si="98"/>
        <v>#DIV/0!</v>
      </c>
      <c r="G145" s="38">
        <f>SUMIF('Profit &amp; Loss Year on Year'!$A:$A,A145,'Profit &amp; Loss Year on Year'!C:C)</f>
        <v>0</v>
      </c>
      <c r="H145" s="65">
        <f t="shared" si="103"/>
        <v>0</v>
      </c>
      <c r="I145" s="72" t="e">
        <f t="shared" si="95"/>
        <v>#DIV/0!</v>
      </c>
      <c r="J145" s="52"/>
      <c r="K145" s="38">
        <f>SUMIF('Profit &amp; Loss Year on Year'!$A:$A,A145,'Profit &amp; Loss Year on Year'!G:G)</f>
        <v>0</v>
      </c>
      <c r="L145">
        <f ca="1">SUMIF('P&amp;L vs Budget'!$A:SA,$A145,'P&amp;L vs Budget'!H:H)</f>
        <v>0</v>
      </c>
      <c r="M145" s="55">
        <f t="shared" ca="1" si="99"/>
        <v>0</v>
      </c>
      <c r="N145" s="64" t="e">
        <f t="shared" ca="1" si="100"/>
        <v>#DIV/0!</v>
      </c>
      <c r="O145" s="38">
        <f>SUMIF('Profit &amp; Loss Year on Year'!$A:$A,A145,'Profit &amp; Loss Year on Year'!H:H)</f>
        <v>-27</v>
      </c>
      <c r="P145" s="65">
        <f t="shared" si="110"/>
        <v>27</v>
      </c>
      <c r="Q145" s="72">
        <f t="shared" si="111"/>
        <v>-1</v>
      </c>
    </row>
    <row r="146" spans="1:17" hidden="1" x14ac:dyDescent="0.3">
      <c r="A146" s="7" t="s">
        <v>387</v>
      </c>
      <c r="B146" s="21"/>
      <c r="C146" s="38">
        <f>SUMIF('Profit &amp; Loss Year on Year'!$A:$A,A146,'Profit &amp; Loss Year on Year'!B:B)</f>
        <v>18787</v>
      </c>
      <c r="D146" s="27">
        <f ca="1">SUMIF('P&amp;L vs Budget'!$A:RR,$A146,'P&amp;L vs Budget'!C:C)</f>
        <v>0</v>
      </c>
      <c r="E146" s="56">
        <f t="shared" ca="1" si="97"/>
        <v>18787</v>
      </c>
      <c r="F146" s="64" t="e">
        <f t="shared" ca="1" si="98"/>
        <v>#DIV/0!</v>
      </c>
      <c r="G146" s="38">
        <f>SUMIF('Profit &amp; Loss Year on Year'!$A:$A,A146,'Profit &amp; Loss Year on Year'!C:C)</f>
        <v>45194</v>
      </c>
      <c r="H146" s="65">
        <f t="shared" si="103"/>
        <v>-26407</v>
      </c>
      <c r="I146" s="72">
        <f t="shared" si="95"/>
        <v>-0.58430322609195906</v>
      </c>
      <c r="J146" s="52"/>
      <c r="K146" s="38">
        <f>SUMIF('Profit &amp; Loss Year on Year'!$A:$A,A146,'Profit &amp; Loss Year on Year'!G:G)</f>
        <v>27468</v>
      </c>
      <c r="L146">
        <f ca="1">SUMIF('P&amp;L vs Budget'!$A:SA,$A146,'P&amp;L vs Budget'!H:H)</f>
        <v>0</v>
      </c>
      <c r="M146" s="55">
        <f t="shared" ca="1" si="99"/>
        <v>27468</v>
      </c>
      <c r="N146" s="64" t="e">
        <f t="shared" ca="1" si="100"/>
        <v>#DIV/0!</v>
      </c>
      <c r="O146" s="38">
        <f>SUMIF('Profit &amp; Loss Year on Year'!$A:$A,A146,'Profit &amp; Loss Year on Year'!H:H)</f>
        <v>85984</v>
      </c>
      <c r="P146" s="65">
        <f t="shared" si="110"/>
        <v>-58516</v>
      </c>
      <c r="Q146" s="72">
        <f t="shared" si="111"/>
        <v>-0.68054521771492371</v>
      </c>
    </row>
    <row r="147" spans="1:17" hidden="1" x14ac:dyDescent="0.3">
      <c r="A147" s="135" t="s">
        <v>524</v>
      </c>
      <c r="B147" s="21"/>
      <c r="C147" s="38">
        <f>SUMIF('Profit &amp; Loss Year on Year'!$A:$A,A147,'Profit &amp; Loss Year on Year'!B:B)</f>
        <v>306</v>
      </c>
      <c r="D147" s="27">
        <f ca="1">SUMIF('P&amp;L vs Budget'!$A:RR,$A147,'P&amp;L vs Budget'!C:C)</f>
        <v>0</v>
      </c>
      <c r="E147" s="56">
        <f t="shared" ref="E147" ca="1" si="112">C147-D147</f>
        <v>306</v>
      </c>
      <c r="F147" s="64" t="e">
        <f t="shared" ref="F147" ca="1" si="113">E147/D147</f>
        <v>#DIV/0!</v>
      </c>
      <c r="G147" s="38">
        <f>SUMIF('Profit &amp; Loss Year on Year'!$A:$A,A147,'Profit &amp; Loss Year on Year'!C:C)</f>
        <v>0</v>
      </c>
      <c r="H147" s="65">
        <f t="shared" ref="H147" si="114">C147-G147</f>
        <v>306</v>
      </c>
      <c r="I147" s="72" t="e">
        <f t="shared" ref="I147" si="115">H147/G147</f>
        <v>#DIV/0!</v>
      </c>
      <c r="J147" s="52"/>
      <c r="K147" s="38">
        <f>SUMIF('Profit &amp; Loss Year on Year'!$A:$A,A147,'Profit &amp; Loss Year on Year'!G:G)</f>
        <v>306</v>
      </c>
      <c r="L147">
        <f ca="1">SUMIF('P&amp;L vs Budget'!$A:SA,$A147,'P&amp;L vs Budget'!H:H)</f>
        <v>0</v>
      </c>
      <c r="M147" s="55">
        <f t="shared" ref="M147" ca="1" si="116">K147-L147</f>
        <v>306</v>
      </c>
      <c r="N147" s="64" t="e">
        <f t="shared" ref="N147" ca="1" si="117">M147/L147</f>
        <v>#DIV/0!</v>
      </c>
      <c r="O147" s="38">
        <f>SUMIF('Profit &amp; Loss Year on Year'!$A:$A,A147,'Profit &amp; Loss Year on Year'!H:H)</f>
        <v>0</v>
      </c>
      <c r="P147" s="65">
        <f t="shared" si="110"/>
        <v>306</v>
      </c>
      <c r="Q147" s="72" t="e">
        <f t="shared" si="111"/>
        <v>#DIV/0!</v>
      </c>
    </row>
    <row r="148" spans="1:17" hidden="1" x14ac:dyDescent="0.3">
      <c r="A148" s="7" t="s">
        <v>186</v>
      </c>
      <c r="B148" s="21"/>
      <c r="C148" s="38">
        <f>SUMIF('Profit &amp; Loss Year on Year'!$A:$A,A148,'Profit &amp; Loss Year on Year'!B:B)</f>
        <v>795</v>
      </c>
      <c r="D148" s="27">
        <f ca="1">SUMIF('P&amp;L vs Budget'!$A:RR,$A148,'P&amp;L vs Budget'!C:C)</f>
        <v>0</v>
      </c>
      <c r="E148" s="56">
        <f t="shared" ca="1" si="97"/>
        <v>795</v>
      </c>
      <c r="F148" s="64" t="e">
        <f t="shared" ca="1" si="98"/>
        <v>#DIV/0!</v>
      </c>
      <c r="G148" s="38">
        <f>SUMIF('Profit &amp; Loss Year on Year'!$A:$A,A148,'Profit &amp; Loss Year on Year'!C:C)</f>
        <v>0</v>
      </c>
      <c r="H148" s="65">
        <f t="shared" si="103"/>
        <v>795</v>
      </c>
      <c r="I148" s="72" t="e">
        <f t="shared" si="95"/>
        <v>#DIV/0!</v>
      </c>
      <c r="J148" s="52"/>
      <c r="K148" s="38">
        <f>SUMIF('Profit &amp; Loss Year on Year'!$A:$A,A148,'Profit &amp; Loss Year on Year'!G:G)</f>
        <v>795</v>
      </c>
      <c r="L148">
        <f ca="1">SUMIF('P&amp;L vs Budget'!$A:SA,$A148,'P&amp;L vs Budget'!H:H)</f>
        <v>0</v>
      </c>
      <c r="M148" s="55">
        <f t="shared" ca="1" si="99"/>
        <v>795</v>
      </c>
      <c r="N148" s="64" t="e">
        <f t="shared" ca="1" si="100"/>
        <v>#DIV/0!</v>
      </c>
      <c r="O148" s="38">
        <f>SUMIF('Profit &amp; Loss Year on Year'!$A:$A,A148,'Profit &amp; Loss Year on Year'!H:H)</f>
        <v>410</v>
      </c>
      <c r="P148" s="65">
        <f t="shared" si="110"/>
        <v>385</v>
      </c>
      <c r="Q148" s="72">
        <f t="shared" si="111"/>
        <v>0.93902439024390238</v>
      </c>
    </row>
    <row r="149" spans="1:17" hidden="1" x14ac:dyDescent="0.3">
      <c r="A149" s="32" t="s">
        <v>293</v>
      </c>
      <c r="B149" s="21"/>
      <c r="C149" s="38">
        <f>SUMIF('Profit &amp; Loss Year on Year'!$A:$A,A149,'Profit &amp; Loss Year on Year'!B:B)</f>
        <v>0</v>
      </c>
      <c r="D149" s="27">
        <f ca="1">SUMIF('P&amp;L vs Budget'!$A:RR,$A149,'P&amp;L vs Budget'!C:C)</f>
        <v>0</v>
      </c>
      <c r="E149" s="56">
        <f t="shared" ca="1" si="97"/>
        <v>0</v>
      </c>
      <c r="F149" s="64" t="e">
        <f t="shared" ca="1" si="98"/>
        <v>#DIV/0!</v>
      </c>
      <c r="G149" s="38">
        <f>SUMIF('Profit &amp; Loss Year on Year'!$A:$A,A149,'Profit &amp; Loss Year on Year'!C:C)</f>
        <v>0</v>
      </c>
      <c r="H149" s="65"/>
      <c r="I149" s="72"/>
      <c r="J149" s="52"/>
      <c r="K149" s="38"/>
      <c r="L149">
        <f ca="1">SUMIF('P&amp;L vs Budget'!$A:SA,$A149,'P&amp;L vs Budget'!H:H)</f>
        <v>0</v>
      </c>
      <c r="M149" s="55">
        <f t="shared" ca="1" si="99"/>
        <v>0</v>
      </c>
      <c r="N149" s="64" t="e">
        <f t="shared" ca="1" si="100"/>
        <v>#DIV/0!</v>
      </c>
      <c r="O149" s="38">
        <f>SUMIF('Profit &amp; Loss Year on Year'!$A:$A,A149,'Profit &amp; Loss Year on Year'!H:H)</f>
        <v>0</v>
      </c>
      <c r="P149" s="65">
        <f t="shared" si="110"/>
        <v>0</v>
      </c>
      <c r="Q149" s="72" t="e">
        <f t="shared" si="111"/>
        <v>#DIV/0!</v>
      </c>
    </row>
    <row r="150" spans="1:17" hidden="1" x14ac:dyDescent="0.3">
      <c r="A150" s="7" t="s">
        <v>261</v>
      </c>
      <c r="B150" s="21"/>
      <c r="C150" s="38">
        <f>SUMIF('Profit &amp; Loss Year on Year'!$A:$A,A150,'Profit &amp; Loss Year on Year'!B:B)</f>
        <v>0</v>
      </c>
      <c r="D150" s="27">
        <f ca="1">SUMIF('P&amp;L vs Budget'!$A:RR,$A150,'P&amp;L vs Budget'!C:C)</f>
        <v>0</v>
      </c>
      <c r="E150" s="56">
        <f t="shared" ca="1" si="97"/>
        <v>0</v>
      </c>
      <c r="F150" s="64" t="e">
        <f t="shared" ca="1" si="98"/>
        <v>#DIV/0!</v>
      </c>
      <c r="G150" s="38">
        <f>SUMIF('Profit &amp; Loss Year on Year'!$A:$A,A150,'Profit &amp; Loss Year on Year'!C:C)</f>
        <v>0</v>
      </c>
      <c r="H150" s="65">
        <f t="shared" si="103"/>
        <v>0</v>
      </c>
      <c r="I150" s="72" t="e">
        <f t="shared" si="95"/>
        <v>#DIV/0!</v>
      </c>
      <c r="J150" s="52"/>
      <c r="K150" s="38">
        <f>SUMIF('Profit &amp; Loss Year on Year'!$A:$A,A150,'Profit &amp; Loss Year on Year'!G:G)</f>
        <v>0</v>
      </c>
      <c r="L150">
        <f ca="1">SUMIF('P&amp;L vs Budget'!$A:SA,$A150,'P&amp;L vs Budget'!H:H)</f>
        <v>0</v>
      </c>
      <c r="M150" s="55">
        <f t="shared" ca="1" si="99"/>
        <v>0</v>
      </c>
      <c r="N150" s="64" t="e">
        <f t="shared" ca="1" si="100"/>
        <v>#DIV/0!</v>
      </c>
      <c r="O150" s="38">
        <f>SUMIF('Profit &amp; Loss Year on Year'!$A:$A,A150,'Profit &amp; Loss Year on Year'!H:H)</f>
        <v>0</v>
      </c>
      <c r="P150" s="65">
        <f t="shared" ref="P150:P159" si="118">K150-O150</f>
        <v>0</v>
      </c>
      <c r="Q150" s="72" t="e">
        <f t="shared" ref="Q150:Q159" si="119">P150/O150</f>
        <v>#DIV/0!</v>
      </c>
    </row>
    <row r="151" spans="1:17" hidden="1" x14ac:dyDescent="0.3">
      <c r="A151" s="7" t="s">
        <v>150</v>
      </c>
      <c r="B151" s="21"/>
      <c r="C151" s="38">
        <f>SUMIF('Profit &amp; Loss Year on Year'!$A:$A,A151,'Profit &amp; Loss Year on Year'!B:B)</f>
        <v>0</v>
      </c>
      <c r="D151" s="27">
        <f ca="1">SUMIF('P&amp;L vs Budget'!$A:RR,$A151,'P&amp;L vs Budget'!C:C)</f>
        <v>0</v>
      </c>
      <c r="E151" s="56">
        <f t="shared" ca="1" si="97"/>
        <v>0</v>
      </c>
      <c r="F151" s="64" t="e">
        <f t="shared" ca="1" si="98"/>
        <v>#DIV/0!</v>
      </c>
      <c r="G151" s="38">
        <f>SUMIF('Profit &amp; Loss Year on Year'!$A:$A,A151,'Profit &amp; Loss Year on Year'!C:C)</f>
        <v>0</v>
      </c>
      <c r="H151" s="65">
        <f t="shared" si="103"/>
        <v>0</v>
      </c>
      <c r="I151" s="72" t="e">
        <f t="shared" si="95"/>
        <v>#DIV/0!</v>
      </c>
      <c r="J151" s="52"/>
      <c r="K151" s="38">
        <f>SUMIF('Profit &amp; Loss Year on Year'!$A:$A,A151,'Profit &amp; Loss Year on Year'!G:G)</f>
        <v>0</v>
      </c>
      <c r="L151">
        <f ca="1">SUMIF('P&amp;L vs Budget'!$A:SA,$A151,'P&amp;L vs Budget'!H:H)</f>
        <v>0</v>
      </c>
      <c r="M151" s="55">
        <f t="shared" ca="1" si="99"/>
        <v>0</v>
      </c>
      <c r="N151" s="64" t="e">
        <f t="shared" ca="1" si="100"/>
        <v>#DIV/0!</v>
      </c>
      <c r="O151" s="38">
        <f>SUMIF('Profit &amp; Loss Year on Year'!$A:$A,A151,'Profit &amp; Loss Year on Year'!H:H)</f>
        <v>0</v>
      </c>
      <c r="P151" s="65">
        <f t="shared" si="118"/>
        <v>0</v>
      </c>
      <c r="Q151" s="72" t="e">
        <f t="shared" si="119"/>
        <v>#DIV/0!</v>
      </c>
    </row>
    <row r="152" spans="1:17" hidden="1" x14ac:dyDescent="0.3">
      <c r="A152" s="7" t="s">
        <v>77</v>
      </c>
      <c r="B152" s="21"/>
      <c r="C152" s="38">
        <f>SUMIF('Profit &amp; Loss Year on Year'!$A:$A,A152,'Profit &amp; Loss Year on Year'!B:B)</f>
        <v>2256</v>
      </c>
      <c r="D152" s="27">
        <f ca="1">SUMIF('P&amp;L vs Budget'!$A:RR,$A152,'P&amp;L vs Budget'!C:C)</f>
        <v>0</v>
      </c>
      <c r="E152" s="56">
        <f t="shared" ca="1" si="97"/>
        <v>2256</v>
      </c>
      <c r="F152" s="64" t="e">
        <f t="shared" ca="1" si="98"/>
        <v>#DIV/0!</v>
      </c>
      <c r="G152" s="38">
        <f>SUMIF('Profit &amp; Loss Year on Year'!$A:$A,A152,'Profit &amp; Loss Year on Year'!C:C)</f>
        <v>1902</v>
      </c>
      <c r="H152" s="65">
        <f t="shared" si="103"/>
        <v>354</v>
      </c>
      <c r="I152" s="72">
        <f t="shared" si="95"/>
        <v>0.18611987381703471</v>
      </c>
      <c r="J152" s="52"/>
      <c r="K152" s="38">
        <f>SUMIF('Profit &amp; Loss Year on Year'!$A:$A,A152,'Profit &amp; Loss Year on Year'!G:G)</f>
        <v>4225</v>
      </c>
      <c r="L152">
        <f ca="1">SUMIF('P&amp;L vs Budget'!$A:SA,$A152,'P&amp;L vs Budget'!H:H)</f>
        <v>0</v>
      </c>
      <c r="M152" s="55">
        <f t="shared" ca="1" si="99"/>
        <v>4225</v>
      </c>
      <c r="N152" s="64" t="e">
        <f t="shared" ca="1" si="100"/>
        <v>#DIV/0!</v>
      </c>
      <c r="O152" s="38">
        <f>SUMIF('Profit &amp; Loss Year on Year'!$A:$A,A152,'Profit &amp; Loss Year on Year'!H:H)</f>
        <v>4067</v>
      </c>
      <c r="P152" s="65">
        <f t="shared" si="118"/>
        <v>158</v>
      </c>
      <c r="Q152" s="72">
        <f t="shared" si="119"/>
        <v>3.8849274649618883E-2</v>
      </c>
    </row>
    <row r="153" spans="1:17" hidden="1" x14ac:dyDescent="0.3">
      <c r="A153" s="7" t="s">
        <v>47</v>
      </c>
      <c r="B153" s="21"/>
      <c r="C153" s="38">
        <f>SUMIF('Profit &amp; Loss Year on Year'!$A:$A,A153,'Profit &amp; Loss Year on Year'!B:B)</f>
        <v>0</v>
      </c>
      <c r="D153" s="27">
        <f ca="1">SUMIF('P&amp;L vs Budget'!$A:RR,$A153,'P&amp;L vs Budget'!C:C)</f>
        <v>0</v>
      </c>
      <c r="E153" s="56">
        <f t="shared" ca="1" si="97"/>
        <v>0</v>
      </c>
      <c r="F153" s="64" t="e">
        <f t="shared" ca="1" si="98"/>
        <v>#DIV/0!</v>
      </c>
      <c r="G153" s="38">
        <f>SUMIF('Profit &amp; Loss Year on Year'!$A:$A,A153,'Profit &amp; Loss Year on Year'!C:C)</f>
        <v>0</v>
      </c>
      <c r="H153" s="65">
        <f t="shared" si="103"/>
        <v>0</v>
      </c>
      <c r="I153" s="72" t="e">
        <f t="shared" si="95"/>
        <v>#DIV/0!</v>
      </c>
      <c r="J153" s="52"/>
      <c r="K153" s="38">
        <f>SUMIF('Profit &amp; Loss Year on Year'!$A:$A,A153,'Profit &amp; Loss Year on Year'!G:G)</f>
        <v>0</v>
      </c>
      <c r="L153">
        <f ca="1">SUMIF('P&amp;L vs Budget'!$A:SA,$A153,'P&amp;L vs Budget'!H:H)</f>
        <v>0</v>
      </c>
      <c r="M153" s="55">
        <f t="shared" ca="1" si="99"/>
        <v>0</v>
      </c>
      <c r="N153" s="64" t="e">
        <f t="shared" ca="1" si="100"/>
        <v>#DIV/0!</v>
      </c>
      <c r="O153" s="38">
        <f>SUMIF('Profit &amp; Loss Year on Year'!$A:$A,A153,'Profit &amp; Loss Year on Year'!H:H)</f>
        <v>0</v>
      </c>
      <c r="P153" s="65">
        <f t="shared" si="118"/>
        <v>0</v>
      </c>
      <c r="Q153" s="72" t="e">
        <f t="shared" si="119"/>
        <v>#DIV/0!</v>
      </c>
    </row>
    <row r="154" spans="1:17" hidden="1" x14ac:dyDescent="0.3">
      <c r="A154" s="7" t="s">
        <v>78</v>
      </c>
      <c r="B154" s="21"/>
      <c r="C154" s="38">
        <f>SUMIF('Profit &amp; Loss Year on Year'!$A:$A,A154,'Profit &amp; Loss Year on Year'!B:B)</f>
        <v>0</v>
      </c>
      <c r="D154" s="27">
        <f ca="1">SUMIF('P&amp;L vs Budget'!$A:RR,$A154,'P&amp;L vs Budget'!C:C)</f>
        <v>0</v>
      </c>
      <c r="E154" s="56">
        <f t="shared" ca="1" si="97"/>
        <v>0</v>
      </c>
      <c r="F154" s="64" t="e">
        <f t="shared" ca="1" si="98"/>
        <v>#DIV/0!</v>
      </c>
      <c r="G154" s="38">
        <f>SUMIF('Profit &amp; Loss Year on Year'!$A:$A,A154,'Profit &amp; Loss Year on Year'!C:C)</f>
        <v>0</v>
      </c>
      <c r="H154" s="65">
        <f t="shared" si="103"/>
        <v>0</v>
      </c>
      <c r="I154" s="72" t="e">
        <f t="shared" si="95"/>
        <v>#DIV/0!</v>
      </c>
      <c r="J154" s="52"/>
      <c r="K154" s="38">
        <f>SUMIF('Profit &amp; Loss Year on Year'!$A:$A,A154,'Profit &amp; Loss Year on Year'!G:G)</f>
        <v>0</v>
      </c>
      <c r="L154">
        <f ca="1">SUMIF('P&amp;L vs Budget'!$A:SA,$A154,'P&amp;L vs Budget'!H:H)</f>
        <v>0</v>
      </c>
      <c r="M154" s="55">
        <f t="shared" ca="1" si="99"/>
        <v>0</v>
      </c>
      <c r="N154" s="64" t="e">
        <f t="shared" ca="1" si="100"/>
        <v>#DIV/0!</v>
      </c>
      <c r="O154" s="38">
        <f>SUMIF('Profit &amp; Loss Year on Year'!$A:$A,A154,'Profit &amp; Loss Year on Year'!H:H)</f>
        <v>0</v>
      </c>
      <c r="P154" s="65">
        <f t="shared" si="118"/>
        <v>0</v>
      </c>
      <c r="Q154" s="72" t="e">
        <f t="shared" si="119"/>
        <v>#DIV/0!</v>
      </c>
    </row>
    <row r="155" spans="1:17" hidden="1" x14ac:dyDescent="0.3">
      <c r="A155" s="7" t="s">
        <v>238</v>
      </c>
      <c r="B155" s="21"/>
      <c r="C155" s="38">
        <f>SUMIF('Profit &amp; Loss Year on Year'!$A:$A,A155,'Profit &amp; Loss Year on Year'!B:B)</f>
        <v>0</v>
      </c>
      <c r="D155" s="27">
        <f ca="1">SUMIF('P&amp;L vs Budget'!$A:RR,$A155,'P&amp;L vs Budget'!C:C)</f>
        <v>0</v>
      </c>
      <c r="E155" s="56">
        <f t="shared" ca="1" si="97"/>
        <v>0</v>
      </c>
      <c r="F155" s="64" t="e">
        <f t="shared" ca="1" si="98"/>
        <v>#DIV/0!</v>
      </c>
      <c r="G155" s="38">
        <f>SUMIF('Profit &amp; Loss Year on Year'!$A:$A,A155,'Profit &amp; Loss Year on Year'!C:C)</f>
        <v>0</v>
      </c>
      <c r="H155" s="65">
        <f t="shared" si="103"/>
        <v>0</v>
      </c>
      <c r="I155" s="72" t="e">
        <f t="shared" si="95"/>
        <v>#DIV/0!</v>
      </c>
      <c r="J155" s="52"/>
      <c r="K155" s="38">
        <f>SUMIF('Profit &amp; Loss Year on Year'!$A:$A,A155,'Profit &amp; Loss Year on Year'!G:G)</f>
        <v>0</v>
      </c>
      <c r="L155">
        <f ca="1">SUMIF('P&amp;L vs Budget'!$A:SA,$A155,'P&amp;L vs Budget'!H:H)</f>
        <v>0</v>
      </c>
      <c r="M155" s="55">
        <f t="shared" ca="1" si="99"/>
        <v>0</v>
      </c>
      <c r="N155" s="64" t="e">
        <f t="shared" ca="1" si="100"/>
        <v>#DIV/0!</v>
      </c>
      <c r="O155" s="38">
        <f>SUMIF('Profit &amp; Loss Year on Year'!$A:$A,A155,'Profit &amp; Loss Year on Year'!H:H)</f>
        <v>0</v>
      </c>
      <c r="P155" s="65">
        <f t="shared" si="118"/>
        <v>0</v>
      </c>
      <c r="Q155" s="72" t="e">
        <f t="shared" si="119"/>
        <v>#DIV/0!</v>
      </c>
    </row>
    <row r="156" spans="1:17" hidden="1" x14ac:dyDescent="0.3">
      <c r="A156" s="7" t="s">
        <v>421</v>
      </c>
      <c r="B156" s="21"/>
      <c r="C156" s="38">
        <f>SUMIF('Profit &amp; Loss Year on Year'!$A:$A,A156,'Profit &amp; Loss Year on Year'!B:B)</f>
        <v>311</v>
      </c>
      <c r="D156" s="27">
        <f ca="1">SUMIF('P&amp;L vs Budget'!$A:RR,$A156,'P&amp;L vs Budget'!C:C)</f>
        <v>0</v>
      </c>
      <c r="E156" s="56">
        <f t="shared" ca="1" si="97"/>
        <v>311</v>
      </c>
      <c r="F156" s="64" t="e">
        <f t="shared" ca="1" si="98"/>
        <v>#DIV/0!</v>
      </c>
      <c r="G156" s="38">
        <f>SUMIF('Profit &amp; Loss Year on Year'!$A:$A,A156,'Profit &amp; Loss Year on Year'!C:C)</f>
        <v>2726</v>
      </c>
      <c r="H156" s="65">
        <f t="shared" si="103"/>
        <v>-2415</v>
      </c>
      <c r="I156" s="72">
        <f t="shared" si="95"/>
        <v>-0.88591342626559066</v>
      </c>
      <c r="J156" s="52"/>
      <c r="K156" s="38">
        <f>SUMIF('Profit &amp; Loss Year on Year'!$A:$A,A156,'Profit &amp; Loss Year on Year'!G:G)</f>
        <v>227</v>
      </c>
      <c r="L156">
        <f ca="1">SUMIF('P&amp;L vs Budget'!$A:SA,$A156,'P&amp;L vs Budget'!H:H)</f>
        <v>0</v>
      </c>
      <c r="M156" s="55">
        <f t="shared" ca="1" si="99"/>
        <v>227</v>
      </c>
      <c r="N156" s="64" t="e">
        <f t="shared" ca="1" si="100"/>
        <v>#DIV/0!</v>
      </c>
      <c r="O156" s="38">
        <f>SUMIF('Profit &amp; Loss Year on Year'!$A:$A,A156,'Profit &amp; Loss Year on Year'!H:H)</f>
        <v>2717</v>
      </c>
      <c r="P156" s="65">
        <f t="shared" si="118"/>
        <v>-2490</v>
      </c>
      <c r="Q156" s="72">
        <f t="shared" si="119"/>
        <v>-0.91645196908354798</v>
      </c>
    </row>
    <row r="157" spans="1:17" hidden="1" x14ac:dyDescent="0.3">
      <c r="A157" s="7" t="s">
        <v>509</v>
      </c>
      <c r="B157" s="21"/>
      <c r="C157" s="38">
        <v>0</v>
      </c>
      <c r="D157" s="27">
        <f ca="1">SUMIF('P&amp;L vs Budget'!$A:RR,$A157,'P&amp;L vs Budget'!C:C)</f>
        <v>0</v>
      </c>
      <c r="E157" s="56">
        <f t="shared" ca="1" si="97"/>
        <v>0</v>
      </c>
      <c r="F157" s="64" t="e">
        <f t="shared" ca="1" si="98"/>
        <v>#DIV/0!</v>
      </c>
      <c r="G157" s="38">
        <f>SUMIF('Profit &amp; Loss Year on Year'!$A:$A,A157,'Profit &amp; Loss Year on Year'!C:C)</f>
        <v>0</v>
      </c>
      <c r="H157" s="65">
        <f t="shared" si="103"/>
        <v>0</v>
      </c>
      <c r="I157" s="72" t="e">
        <f t="shared" si="95"/>
        <v>#DIV/0!</v>
      </c>
      <c r="J157" s="52"/>
      <c r="K157" s="38">
        <v>0</v>
      </c>
      <c r="L157">
        <f ca="1">SUMIF('P&amp;L vs Budget'!$A:SA,$A157,'P&amp;L vs Budget'!H:H)</f>
        <v>0</v>
      </c>
      <c r="M157" s="55">
        <f t="shared" ca="1" si="99"/>
        <v>0</v>
      </c>
      <c r="N157" s="64" t="e">
        <f t="shared" ca="1" si="100"/>
        <v>#DIV/0!</v>
      </c>
      <c r="O157" s="38">
        <f>SUMIF('Profit &amp; Loss Year on Year'!$A:$A,A157,'Profit &amp; Loss Year on Year'!H:H)</f>
        <v>0</v>
      </c>
      <c r="P157" s="65">
        <f t="shared" si="118"/>
        <v>0</v>
      </c>
      <c r="Q157" s="72" t="e">
        <f t="shared" si="119"/>
        <v>#DIV/0!</v>
      </c>
    </row>
    <row r="158" spans="1:17" ht="15.75" thickBot="1" x14ac:dyDescent="0.35">
      <c r="A158" s="8" t="s">
        <v>187</v>
      </c>
      <c r="B158" s="21" t="s">
        <v>74</v>
      </c>
      <c r="C158" s="38">
        <f>SUM(C135:C157)</f>
        <v>154366</v>
      </c>
      <c r="D158" s="27">
        <f ca="1">SUM(D135:D157)</f>
        <v>0</v>
      </c>
      <c r="E158" s="56">
        <f t="shared" ca="1" si="97"/>
        <v>154366</v>
      </c>
      <c r="F158" s="64" t="e">
        <f t="shared" ca="1" si="98"/>
        <v>#DIV/0!</v>
      </c>
      <c r="G158" s="38">
        <f>SUM(G135:G157)</f>
        <v>192273</v>
      </c>
      <c r="H158" s="65">
        <f t="shared" si="103"/>
        <v>-37907</v>
      </c>
      <c r="I158" s="72">
        <f t="shared" si="95"/>
        <v>-0.19715196621470513</v>
      </c>
      <c r="J158" s="52"/>
      <c r="K158" s="38">
        <f>SUM(K135:K157)</f>
        <v>299026</v>
      </c>
      <c r="L158" s="27">
        <f ca="1">SUM(L135:L157)</f>
        <v>0</v>
      </c>
      <c r="M158" s="55">
        <f t="shared" ca="1" si="99"/>
        <v>299026</v>
      </c>
      <c r="N158" s="64" t="e">
        <f t="shared" ca="1" si="100"/>
        <v>#DIV/0!</v>
      </c>
      <c r="O158" s="38">
        <f>SUM(O135:O157)</f>
        <v>398580</v>
      </c>
      <c r="P158" s="65">
        <f t="shared" si="118"/>
        <v>-99554</v>
      </c>
      <c r="Q158" s="72">
        <f t="shared" si="119"/>
        <v>-0.24977168949771689</v>
      </c>
    </row>
    <row r="159" spans="1:17" ht="15.75" thickBot="1" x14ac:dyDescent="0.35">
      <c r="A159" s="9" t="s">
        <v>188</v>
      </c>
      <c r="B159" s="24" t="s">
        <v>429</v>
      </c>
      <c r="C159" s="40">
        <f>C133-C158</f>
        <v>-71552</v>
      </c>
      <c r="D159" s="28">
        <f ca="1">D133-D158</f>
        <v>0</v>
      </c>
      <c r="E159" s="40">
        <f ca="1">E133-E158</f>
        <v>-71552</v>
      </c>
      <c r="F159" s="28"/>
      <c r="G159" s="40">
        <f>G133-G158</f>
        <v>-128222</v>
      </c>
      <c r="H159" s="28">
        <f t="shared" si="103"/>
        <v>56670</v>
      </c>
      <c r="I159" s="47">
        <f t="shared" ref="I159" si="120">H159/G159</f>
        <v>-0.44196783703264653</v>
      </c>
      <c r="J159" s="25"/>
      <c r="K159" s="40">
        <f>K133-K158</f>
        <v>-165409</v>
      </c>
      <c r="L159" s="28">
        <f ca="1">L133-L158</f>
        <v>0</v>
      </c>
      <c r="M159" s="40">
        <f ca="1">M133-M158</f>
        <v>-165409</v>
      </c>
      <c r="N159" s="28"/>
      <c r="O159" s="40">
        <f>O133-O158</f>
        <v>-285851</v>
      </c>
      <c r="P159" s="28">
        <f t="shared" si="118"/>
        <v>120442</v>
      </c>
      <c r="Q159" s="47">
        <f t="shared" si="119"/>
        <v>-0.42134538623268764</v>
      </c>
    </row>
    <row r="160" spans="1:17" ht="15.75" hidden="1" thickBot="1" x14ac:dyDescent="0.35">
      <c r="A160" s="6" t="s">
        <v>277</v>
      </c>
      <c r="B160" s="21"/>
      <c r="C160" s="38"/>
      <c r="D160" s="27"/>
      <c r="E160" s="38"/>
      <c r="F160" s="27"/>
      <c r="G160" s="38"/>
      <c r="H160" s="27"/>
      <c r="I160" s="46"/>
      <c r="J160" s="52"/>
      <c r="K160" s="38"/>
      <c r="L160" s="27"/>
      <c r="M160" s="38"/>
      <c r="N160" s="27"/>
      <c r="O160" s="38"/>
      <c r="P160" s="27"/>
      <c r="Q160" s="46"/>
    </row>
    <row r="161" spans="1:17" hidden="1" x14ac:dyDescent="0.3">
      <c r="A161" s="7" t="s">
        <v>309</v>
      </c>
      <c r="B161" s="22"/>
      <c r="C161" s="38">
        <f>SUMIF('Profit &amp; Loss Year on Year'!$A:$A,A161,'Profit &amp; Loss Year on Year'!B:B)</f>
        <v>1828</v>
      </c>
      <c r="D161" s="27">
        <f ca="1">SUMIF('P&amp;L vs Budget'!$A:RR,$A161,'P&amp;L vs Budget'!C:C)</f>
        <v>0</v>
      </c>
      <c r="E161" s="45">
        <f t="shared" ref="E161:E169" ca="1" si="121">C161-D161</f>
        <v>1828</v>
      </c>
      <c r="F161" s="33" t="e">
        <f t="shared" ref="F161:F169" ca="1" si="122">E161/D161</f>
        <v>#DIV/0!</v>
      </c>
      <c r="G161" s="38">
        <f>SUMIF('Profit &amp; Loss Year on Year'!$A:$A,A161,'Profit &amp; Loss Year on Year'!C:C)</f>
        <v>1980</v>
      </c>
      <c r="H161" s="27">
        <f t="shared" si="103"/>
        <v>-152</v>
      </c>
      <c r="I161" s="46">
        <f t="shared" si="95"/>
        <v>-7.6767676767676762E-2</v>
      </c>
      <c r="J161" s="52"/>
      <c r="K161" s="38">
        <f>SUMIF('Profit &amp; Loss Year on Year'!$A:$A,A161,'Profit &amp; Loss Year on Year'!G:G)</f>
        <v>3809</v>
      </c>
      <c r="L161">
        <f ca="1">SUMIF('P&amp;L vs Budget'!$A:SA,$A161,'P&amp;L vs Budget'!H:H)</f>
        <v>0</v>
      </c>
      <c r="M161" s="44">
        <f t="shared" ref="M161:M169" ca="1" si="123">K161-L161</f>
        <v>3809</v>
      </c>
      <c r="N161" s="33" t="e">
        <f t="shared" ref="N161:N169" ca="1" si="124">M161/L161</f>
        <v>#DIV/0!</v>
      </c>
      <c r="O161" s="38">
        <f>SUMIF('Profit &amp; Loss Year on Year'!$A:$A,A161,'Profit &amp; Loss Year on Year'!H:H)</f>
        <v>4106</v>
      </c>
      <c r="P161" s="27">
        <f>K161-O161</f>
        <v>-297</v>
      </c>
      <c r="Q161" s="46">
        <f>P161/O161</f>
        <v>-7.2333170969313201E-2</v>
      </c>
    </row>
    <row r="162" spans="1:17" hidden="1" x14ac:dyDescent="0.3">
      <c r="A162" s="7" t="s">
        <v>262</v>
      </c>
      <c r="B162" s="21"/>
      <c r="C162" s="38">
        <f>SUMIF('Profit &amp; Loss Year on Year'!$A:$A,A162,'Profit &amp; Loss Year on Year'!B:B)</f>
        <v>38335</v>
      </c>
      <c r="D162" s="27">
        <f ca="1">SUMIF('P&amp;L vs Budget'!$A:RR,$A162,'P&amp;L vs Budget'!C:C)</f>
        <v>0</v>
      </c>
      <c r="E162" s="45">
        <f t="shared" ca="1" si="121"/>
        <v>38335</v>
      </c>
      <c r="F162" s="33" t="e">
        <f t="shared" ca="1" si="122"/>
        <v>#DIV/0!</v>
      </c>
      <c r="G162" s="38">
        <f>SUMIF('Profit &amp; Loss Year on Year'!$A:$A,A162,'Profit &amp; Loss Year on Year'!C:C)</f>
        <v>41605</v>
      </c>
      <c r="H162" s="27">
        <f t="shared" si="103"/>
        <v>-3270</v>
      </c>
      <c r="I162" s="46">
        <f t="shared" si="95"/>
        <v>-7.8596322557384926E-2</v>
      </c>
      <c r="J162" s="52"/>
      <c r="K162" s="38">
        <f>SUMIF('Profit &amp; Loss Year on Year'!$A:$A,A162,'Profit &amp; Loss Year on Year'!G:G)</f>
        <v>70067</v>
      </c>
      <c r="L162">
        <f ca="1">SUMIF('P&amp;L vs Budget'!$A:SA,$A162,'P&amp;L vs Budget'!H:H)</f>
        <v>0</v>
      </c>
      <c r="M162" s="44">
        <f t="shared" ca="1" si="123"/>
        <v>70067</v>
      </c>
      <c r="N162" s="33" t="e">
        <f t="shared" ca="1" si="124"/>
        <v>#DIV/0!</v>
      </c>
      <c r="O162" s="38">
        <f>SUMIF('Profit &amp; Loss Year on Year'!$A:$A,A162,'Profit &amp; Loss Year on Year'!H:H)</f>
        <v>70164</v>
      </c>
      <c r="P162" s="27">
        <f>K162-O162</f>
        <v>-97</v>
      </c>
      <c r="Q162" s="46">
        <f>P162/O162</f>
        <v>-1.3824753434809873E-3</v>
      </c>
    </row>
    <row r="163" spans="1:17" x14ac:dyDescent="0.3">
      <c r="A163" s="8" t="s">
        <v>79</v>
      </c>
      <c r="B163" s="21" t="s">
        <v>277</v>
      </c>
      <c r="C163" s="38">
        <f>SUM(C161:C162)</f>
        <v>40163</v>
      </c>
      <c r="D163" s="27">
        <f ca="1">SUM(D161:D162)</f>
        <v>0</v>
      </c>
      <c r="E163" s="56">
        <f t="shared" ca="1" si="121"/>
        <v>40163</v>
      </c>
      <c r="F163" s="64" t="e">
        <f t="shared" ca="1" si="122"/>
        <v>#DIV/0!</v>
      </c>
      <c r="G163" s="38">
        <f>SUM(G161:G162)</f>
        <v>43585</v>
      </c>
      <c r="H163" s="65">
        <f t="shared" si="103"/>
        <v>-3422</v>
      </c>
      <c r="I163" s="72">
        <f t="shared" si="95"/>
        <v>-7.8513249971320406E-2</v>
      </c>
      <c r="J163" s="52"/>
      <c r="K163" s="38">
        <f>SUM(K161:K162)</f>
        <v>73876</v>
      </c>
      <c r="L163" s="27">
        <f ca="1">SUM(L161:L162)</f>
        <v>0</v>
      </c>
      <c r="M163" s="55">
        <f t="shared" ca="1" si="123"/>
        <v>73876</v>
      </c>
      <c r="N163" s="64" t="e">
        <f t="shared" ca="1" si="124"/>
        <v>#DIV/0!</v>
      </c>
      <c r="O163" s="38">
        <f>SUM(O161:O162)</f>
        <v>74270</v>
      </c>
      <c r="P163" s="65">
        <f>K163-O163</f>
        <v>-394</v>
      </c>
      <c r="Q163" s="72">
        <f>P163/O163</f>
        <v>-5.3049683586912618E-3</v>
      </c>
    </row>
    <row r="164" spans="1:17" ht="15.75" hidden="1" thickBot="1" x14ac:dyDescent="0.35">
      <c r="A164" s="6" t="s">
        <v>80</v>
      </c>
      <c r="B164" s="21"/>
      <c r="C164" s="38"/>
      <c r="D164" s="27"/>
      <c r="E164" s="56">
        <f t="shared" si="121"/>
        <v>0</v>
      </c>
      <c r="F164" s="64" t="e">
        <f t="shared" si="122"/>
        <v>#DIV/0!</v>
      </c>
      <c r="G164" s="38"/>
      <c r="H164" s="65"/>
      <c r="I164" s="72"/>
      <c r="J164" s="52"/>
      <c r="K164" s="38"/>
      <c r="L164" s="27"/>
      <c r="M164" s="55">
        <f t="shared" si="123"/>
        <v>0</v>
      </c>
      <c r="N164" s="64" t="e">
        <f t="shared" si="124"/>
        <v>#DIV/0!</v>
      </c>
      <c r="O164" s="38"/>
      <c r="P164" s="65"/>
      <c r="Q164" s="72"/>
    </row>
    <row r="165" spans="1:17" hidden="1" x14ac:dyDescent="0.3">
      <c r="A165" s="7" t="s">
        <v>189</v>
      </c>
      <c r="B165" s="21"/>
      <c r="C165" s="38">
        <f>SUMIF('Profit &amp; Loss Year on Year'!$A:$A,A165,'Profit &amp; Loss Year on Year'!B:B)</f>
        <v>42166</v>
      </c>
      <c r="D165" s="27">
        <f ca="1">SUMIF('P&amp;L vs Budget'!$A:RR,$A165,'P&amp;L vs Budget'!C:C)</f>
        <v>0</v>
      </c>
      <c r="E165" s="56">
        <f t="shared" ca="1" si="121"/>
        <v>42166</v>
      </c>
      <c r="F165" s="64" t="e">
        <f t="shared" ca="1" si="122"/>
        <v>#DIV/0!</v>
      </c>
      <c r="G165" s="38">
        <f>SUMIF('Profit &amp; Loss Year on Year'!$A:$A,A165,'Profit &amp; Loss Year on Year'!C:C)</f>
        <v>35441</v>
      </c>
      <c r="H165" s="65">
        <f t="shared" si="103"/>
        <v>6725</v>
      </c>
      <c r="I165" s="72">
        <f t="shared" si="95"/>
        <v>0.18975198216754607</v>
      </c>
      <c r="J165" s="52"/>
      <c r="K165" s="38">
        <f>SUMIF('Profit &amp; Loss Year on Year'!$A:$A,A165,'Profit &amp; Loss Year on Year'!G:G)</f>
        <v>83831</v>
      </c>
      <c r="L165">
        <f ca="1">SUMIF('P&amp;L vs Budget'!$A:SA,$A165,'P&amp;L vs Budget'!H:H)</f>
        <v>0</v>
      </c>
      <c r="M165" s="55">
        <f t="shared" ca="1" si="123"/>
        <v>83831</v>
      </c>
      <c r="N165" s="64" t="e">
        <f t="shared" ca="1" si="124"/>
        <v>#DIV/0!</v>
      </c>
      <c r="O165" s="38">
        <f>SUMIF('Profit &amp; Loss Year on Year'!$A:$A,A165,'Profit &amp; Loss Year on Year'!H:H)</f>
        <v>72972</v>
      </c>
      <c r="P165" s="65">
        <f t="shared" ref="P165:P170" si="125">K165-O165</f>
        <v>10859</v>
      </c>
      <c r="Q165" s="72">
        <f t="shared" ref="Q165:Q170" si="126">P165/O165</f>
        <v>0.14881050265855397</v>
      </c>
    </row>
    <row r="166" spans="1:17" hidden="1" x14ac:dyDescent="0.3">
      <c r="A166" s="7" t="s">
        <v>126</v>
      </c>
      <c r="B166" s="21"/>
      <c r="C166" s="38">
        <f>SUMIF('Profit &amp; Loss Year on Year'!$A:$A,A166,'Profit &amp; Loss Year on Year'!B:B)</f>
        <v>5438</v>
      </c>
      <c r="D166" s="27">
        <f ca="1">SUMIF('P&amp;L vs Budget'!$A:RR,$A166,'P&amp;L vs Budget'!C:C)</f>
        <v>0</v>
      </c>
      <c r="E166" s="56">
        <f t="shared" ca="1" si="121"/>
        <v>5438</v>
      </c>
      <c r="F166" s="64" t="e">
        <f t="shared" ca="1" si="122"/>
        <v>#DIV/0!</v>
      </c>
      <c r="G166" s="38">
        <f>SUMIF('Profit &amp; Loss Year on Year'!$A:$A,A166,'Profit &amp; Loss Year on Year'!C:C)</f>
        <v>4985</v>
      </c>
      <c r="H166" s="65">
        <f t="shared" si="103"/>
        <v>453</v>
      </c>
      <c r="I166" s="72">
        <f t="shared" si="95"/>
        <v>9.0872617853560683E-2</v>
      </c>
      <c r="J166" s="52"/>
      <c r="K166" s="38">
        <f>SUMIF('Profit &amp; Loss Year on Year'!$A:$A,A166,'Profit &amp; Loss Year on Year'!G:G)</f>
        <v>11499</v>
      </c>
      <c r="L166">
        <f ca="1">SUMIF('P&amp;L vs Budget'!$A:SA,$A166,'P&amp;L vs Budget'!H:H)</f>
        <v>0</v>
      </c>
      <c r="M166" s="55">
        <f t="shared" ca="1" si="123"/>
        <v>11499</v>
      </c>
      <c r="N166" s="64" t="e">
        <f t="shared" ca="1" si="124"/>
        <v>#DIV/0!</v>
      </c>
      <c r="O166" s="38">
        <f>SUMIF('Profit &amp; Loss Year on Year'!$A:$A,A166,'Profit &amp; Loss Year on Year'!H:H)</f>
        <v>8826</v>
      </c>
      <c r="P166" s="65">
        <f t="shared" si="125"/>
        <v>2673</v>
      </c>
      <c r="Q166" s="72">
        <f t="shared" si="126"/>
        <v>0.30285520054384774</v>
      </c>
    </row>
    <row r="167" spans="1:17" hidden="1" x14ac:dyDescent="0.3">
      <c r="A167" s="7" t="s">
        <v>127</v>
      </c>
      <c r="B167" s="22"/>
      <c r="C167" s="38">
        <f>SUMIF('Profit &amp; Loss Year on Year'!$A:$A,A167,'Profit &amp; Loss Year on Year'!B:B)</f>
        <v>0</v>
      </c>
      <c r="D167" s="27">
        <f ca="1">SUMIF('P&amp;L vs Budget'!$A:RR,$A167,'P&amp;L vs Budget'!C:C)</f>
        <v>0</v>
      </c>
      <c r="E167" s="56">
        <f t="shared" ca="1" si="121"/>
        <v>0</v>
      </c>
      <c r="F167" s="64" t="e">
        <f t="shared" ca="1" si="122"/>
        <v>#DIV/0!</v>
      </c>
      <c r="G167" s="38">
        <f>SUMIF('Profit &amp; Loss Year on Year'!$A:$A,A167,'Profit &amp; Loss Year on Year'!C:C)</f>
        <v>0</v>
      </c>
      <c r="H167" s="65">
        <f t="shared" si="103"/>
        <v>0</v>
      </c>
      <c r="I167" s="72" t="e">
        <f t="shared" si="95"/>
        <v>#DIV/0!</v>
      </c>
      <c r="J167" s="52"/>
      <c r="K167" s="38">
        <f>SUMIF('Profit &amp; Loss Year on Year'!$A:$A,A167,'Profit &amp; Loss Year on Year'!G:G)</f>
        <v>0</v>
      </c>
      <c r="L167">
        <f ca="1">SUMIF('P&amp;L vs Budget'!$A:SA,$A167,'P&amp;L vs Budget'!H:H)</f>
        <v>0</v>
      </c>
      <c r="M167" s="55">
        <f t="shared" ca="1" si="123"/>
        <v>0</v>
      </c>
      <c r="N167" s="64" t="e">
        <f t="shared" ca="1" si="124"/>
        <v>#DIV/0!</v>
      </c>
      <c r="O167" s="38">
        <f>SUMIF('Profit &amp; Loss Year on Year'!$A:$A,A167,'Profit &amp; Loss Year on Year'!H:H)</f>
        <v>1800</v>
      </c>
      <c r="P167" s="65">
        <f t="shared" si="125"/>
        <v>-1800</v>
      </c>
      <c r="Q167" s="72">
        <f t="shared" si="126"/>
        <v>-1</v>
      </c>
    </row>
    <row r="168" spans="1:17" hidden="1" x14ac:dyDescent="0.3">
      <c r="A168" s="7" t="s">
        <v>151</v>
      </c>
      <c r="B168" s="21"/>
      <c r="C168" s="38">
        <f>SUMIF('Profit &amp; Loss Year on Year'!$A:$A,A168,'Profit &amp; Loss Year on Year'!B:B)</f>
        <v>0</v>
      </c>
      <c r="D168" s="27">
        <f ca="1">SUMIF('P&amp;L vs Budget'!$A:RR,$A168,'P&amp;L vs Budget'!C:C)</f>
        <v>0</v>
      </c>
      <c r="E168" s="56">
        <f t="shared" ca="1" si="121"/>
        <v>0</v>
      </c>
      <c r="F168" s="64" t="e">
        <f t="shared" ca="1" si="122"/>
        <v>#DIV/0!</v>
      </c>
      <c r="G168" s="38">
        <f>SUMIF('Profit &amp; Loss Year on Year'!$A:$A,A168,'Profit &amp; Loss Year on Year'!C:C)</f>
        <v>0</v>
      </c>
      <c r="H168" s="65">
        <f t="shared" si="103"/>
        <v>0</v>
      </c>
      <c r="I168" s="72" t="e">
        <f t="shared" si="95"/>
        <v>#DIV/0!</v>
      </c>
      <c r="J168" s="52"/>
      <c r="K168" s="38">
        <f>SUMIF('Profit &amp; Loss Year on Year'!$A:$A,A168,'Profit &amp; Loss Year on Year'!G:G)</f>
        <v>0</v>
      </c>
      <c r="L168">
        <f ca="1">SUMIF('P&amp;L vs Budget'!$A:SA,$A168,'P&amp;L vs Budget'!H:H)</f>
        <v>0</v>
      </c>
      <c r="M168" s="55">
        <f t="shared" ca="1" si="123"/>
        <v>0</v>
      </c>
      <c r="N168" s="64" t="e">
        <f t="shared" ca="1" si="124"/>
        <v>#DIV/0!</v>
      </c>
      <c r="O168" s="38">
        <f>SUMIF('Profit &amp; Loss Year on Year'!$A:$A,A168,'Profit &amp; Loss Year on Year'!H:H)</f>
        <v>0</v>
      </c>
      <c r="P168" s="65">
        <f t="shared" si="125"/>
        <v>0</v>
      </c>
      <c r="Q168" s="72" t="e">
        <f t="shared" si="126"/>
        <v>#DIV/0!</v>
      </c>
    </row>
    <row r="169" spans="1:17" ht="15.75" thickBot="1" x14ac:dyDescent="0.35">
      <c r="A169" s="8" t="s">
        <v>168</v>
      </c>
      <c r="B169" s="21" t="s">
        <v>80</v>
      </c>
      <c r="C169" s="38">
        <f>SUM(C165:C168)</f>
        <v>47604</v>
      </c>
      <c r="D169" s="27">
        <f ca="1">SUM(D165:D168)</f>
        <v>0</v>
      </c>
      <c r="E169" s="56">
        <f t="shared" ca="1" si="121"/>
        <v>47604</v>
      </c>
      <c r="F169" s="64" t="e">
        <f t="shared" ca="1" si="122"/>
        <v>#DIV/0!</v>
      </c>
      <c r="G169" s="38">
        <f>SUM(G165:G168)</f>
        <v>40426</v>
      </c>
      <c r="H169" s="65">
        <f t="shared" si="103"/>
        <v>7178</v>
      </c>
      <c r="I169" s="72">
        <f t="shared" si="95"/>
        <v>0.17755899668530153</v>
      </c>
      <c r="J169" s="52"/>
      <c r="K169" s="38">
        <f>SUM(K165:K168)</f>
        <v>95330</v>
      </c>
      <c r="L169" s="27">
        <f ca="1">SUM(L165:L168)</f>
        <v>0</v>
      </c>
      <c r="M169" s="55">
        <f t="shared" ca="1" si="123"/>
        <v>95330</v>
      </c>
      <c r="N169" s="64" t="e">
        <f t="shared" ca="1" si="124"/>
        <v>#DIV/0!</v>
      </c>
      <c r="O169" s="38">
        <f>SUM(O165:O168)</f>
        <v>83598</v>
      </c>
      <c r="P169" s="65">
        <f t="shared" si="125"/>
        <v>11732</v>
      </c>
      <c r="Q169" s="72">
        <f t="shared" si="126"/>
        <v>0.14033828560491879</v>
      </c>
    </row>
    <row r="170" spans="1:17" ht="15.75" thickBot="1" x14ac:dyDescent="0.35">
      <c r="A170" s="9" t="s">
        <v>81</v>
      </c>
      <c r="B170" s="75" t="s">
        <v>430</v>
      </c>
      <c r="C170" s="76">
        <f>C163-C169</f>
        <v>-7441</v>
      </c>
      <c r="D170" s="77">
        <f ca="1">D163-D169</f>
        <v>0</v>
      </c>
      <c r="E170" s="76">
        <f ca="1">E163-E169</f>
        <v>-7441</v>
      </c>
      <c r="F170" s="77"/>
      <c r="G170" s="76">
        <f>G163-G169</f>
        <v>3159</v>
      </c>
      <c r="H170" s="77">
        <f t="shared" si="103"/>
        <v>-10600</v>
      </c>
      <c r="I170" s="78">
        <f t="shared" si="95"/>
        <v>-3.3554922443811335</v>
      </c>
      <c r="J170" s="79"/>
      <c r="K170" s="76">
        <f>SUMIF('Profit &amp; Loss Year on Year'!$A:$A,A170,'Profit &amp; Loss Year on Year'!G:G)</f>
        <v>-21453</v>
      </c>
      <c r="L170" s="77">
        <f ca="1">L163-L169</f>
        <v>0</v>
      </c>
      <c r="M170" s="76">
        <f ca="1">M163-M169</f>
        <v>-21454</v>
      </c>
      <c r="N170" s="77"/>
      <c r="O170" s="76">
        <f>SUMIF('Profit &amp; Loss Year on Year'!$A:$A,A170,'Profit &amp; Loss Year on Year'!H:H)</f>
        <v>-9328</v>
      </c>
      <c r="P170" s="77">
        <f t="shared" si="125"/>
        <v>-12125</v>
      </c>
      <c r="Q170" s="78">
        <f t="shared" si="126"/>
        <v>1.2998499142367066</v>
      </c>
    </row>
    <row r="171" spans="1:17" ht="15.75" hidden="1" thickBot="1" x14ac:dyDescent="0.35">
      <c r="A171" s="6" t="s">
        <v>190</v>
      </c>
      <c r="B171" s="16"/>
      <c r="C171" s="80"/>
      <c r="D171" s="81"/>
      <c r="E171" s="82"/>
      <c r="F171" s="83"/>
      <c r="G171" s="80"/>
      <c r="H171" s="83"/>
      <c r="I171" s="84"/>
      <c r="J171" s="51"/>
      <c r="K171" s="80"/>
      <c r="L171" s="81"/>
      <c r="M171" s="82"/>
      <c r="N171" s="83"/>
      <c r="O171" s="80"/>
      <c r="P171" s="83"/>
      <c r="Q171" s="84"/>
    </row>
    <row r="172" spans="1:17" hidden="1" x14ac:dyDescent="0.3">
      <c r="A172" s="7" t="s">
        <v>48</v>
      </c>
      <c r="B172" s="21"/>
      <c r="C172" s="38">
        <f>SUMIF('Profit &amp; Loss Year on Year'!$A:$A,A172,'Profit &amp; Loss Year on Year'!B:B)</f>
        <v>109</v>
      </c>
      <c r="D172" s="27">
        <f ca="1">SUMIF('P&amp;L vs Budget'!$A:RR,$A172,'P&amp;L vs Budget'!C:C)</f>
        <v>0</v>
      </c>
      <c r="E172" s="56">
        <f t="shared" ref="E172:E239" ca="1" si="127">C172-D172</f>
        <v>109</v>
      </c>
      <c r="F172" s="64" t="e">
        <f t="shared" ref="F172:F239" ca="1" si="128">E172/D172</f>
        <v>#DIV/0!</v>
      </c>
      <c r="G172" s="38">
        <f>SUMIF('Profit &amp; Loss Year on Year'!$A:$A,A172,'Profit &amp; Loss Year on Year'!C:C)</f>
        <v>0</v>
      </c>
      <c r="H172" s="65">
        <f t="shared" si="103"/>
        <v>109</v>
      </c>
      <c r="I172" s="72" t="e">
        <f t="shared" si="95"/>
        <v>#DIV/0!</v>
      </c>
      <c r="J172" s="52"/>
      <c r="K172" s="38">
        <f>SUMIF('Profit &amp; Loss Year on Year'!$A:$A,A172,'Profit &amp; Loss Year on Year'!G:G)</f>
        <v>1753</v>
      </c>
      <c r="L172">
        <f ca="1">SUMIF('P&amp;L vs Budget'!$A:SA,$A172,'P&amp;L vs Budget'!H:H)</f>
        <v>0</v>
      </c>
      <c r="M172" s="55">
        <f t="shared" ref="M172:M239" ca="1" si="129">K172-L172</f>
        <v>1753</v>
      </c>
      <c r="N172" s="64" t="e">
        <f t="shared" ref="N172:N239" ca="1" si="130">M172/L172</f>
        <v>#DIV/0!</v>
      </c>
      <c r="O172" s="38">
        <f>SUMIF('Profit &amp; Loss Year on Year'!$A:$A,A172,'Profit &amp; Loss Year on Year'!H:H)</f>
        <v>578</v>
      </c>
      <c r="P172" s="65">
        <f t="shared" ref="P172:P184" si="131">K172-O172</f>
        <v>1175</v>
      </c>
      <c r="Q172" s="72">
        <f t="shared" ref="Q172:Q184" si="132">P172/O172</f>
        <v>2.0328719723183393</v>
      </c>
    </row>
    <row r="173" spans="1:17" hidden="1" x14ac:dyDescent="0.3">
      <c r="A173" s="7" t="s">
        <v>191</v>
      </c>
      <c r="B173" s="22"/>
      <c r="C173" s="38">
        <f>SUMIF('Profit &amp; Loss Year on Year'!$A:$A,A173,'Profit &amp; Loss Year on Year'!B:B)</f>
        <v>0</v>
      </c>
      <c r="D173" s="27">
        <f ca="1">SUMIF('P&amp;L vs Budget'!$A:RR,$A173,'P&amp;L vs Budget'!C:C)</f>
        <v>0</v>
      </c>
      <c r="E173" s="56">
        <f t="shared" ca="1" si="127"/>
        <v>0</v>
      </c>
      <c r="F173" s="64" t="e">
        <f t="shared" ca="1" si="128"/>
        <v>#DIV/0!</v>
      </c>
      <c r="G173" s="38">
        <f>SUMIF('Profit &amp; Loss Year on Year'!$A:$A,A173,'Profit &amp; Loss Year on Year'!C:C)</f>
        <v>0</v>
      </c>
      <c r="H173" s="65">
        <f t="shared" si="103"/>
        <v>0</v>
      </c>
      <c r="I173" s="72" t="e">
        <f t="shared" si="95"/>
        <v>#DIV/0!</v>
      </c>
      <c r="J173" s="52"/>
      <c r="K173" s="38">
        <f>SUMIF('Profit &amp; Loss Year on Year'!$A:$A,A173,'Profit &amp; Loss Year on Year'!G:G)</f>
        <v>0</v>
      </c>
      <c r="L173">
        <f ca="1">SUMIF('P&amp;L vs Budget'!$A:SA,$A173,'P&amp;L vs Budget'!H:H)</f>
        <v>0</v>
      </c>
      <c r="M173" s="55">
        <f t="shared" ca="1" si="129"/>
        <v>0</v>
      </c>
      <c r="N173" s="64" t="e">
        <f t="shared" ca="1" si="130"/>
        <v>#DIV/0!</v>
      </c>
      <c r="O173" s="38">
        <f>SUMIF('Profit &amp; Loss Year on Year'!$A:$A,A173,'Profit &amp; Loss Year on Year'!H:H)</f>
        <v>0</v>
      </c>
      <c r="P173" s="65">
        <f t="shared" si="131"/>
        <v>0</v>
      </c>
      <c r="Q173" s="72" t="e">
        <f t="shared" si="132"/>
        <v>#DIV/0!</v>
      </c>
    </row>
    <row r="174" spans="1:17" hidden="1" x14ac:dyDescent="0.3">
      <c r="A174" s="7" t="s">
        <v>310</v>
      </c>
      <c r="B174" s="21"/>
      <c r="C174" s="38">
        <f>SUMIF('Profit &amp; Loss Year on Year'!$A:$A,A174,'Profit &amp; Loss Year on Year'!B:B)</f>
        <v>12386</v>
      </c>
      <c r="D174" s="27">
        <f ca="1">SUMIF('P&amp;L vs Budget'!$A:RR,$A174,'P&amp;L vs Budget'!C:C)</f>
        <v>0</v>
      </c>
      <c r="E174" s="56">
        <f t="shared" ca="1" si="127"/>
        <v>12386</v>
      </c>
      <c r="F174" s="64" t="e">
        <f t="shared" ca="1" si="128"/>
        <v>#DIV/0!</v>
      </c>
      <c r="G174" s="38">
        <f>SUMIF('Profit &amp; Loss Year on Year'!$A:$A,A174,'Profit &amp; Loss Year on Year'!C:C)</f>
        <v>14023</v>
      </c>
      <c r="H174" s="65">
        <f t="shared" si="103"/>
        <v>-1637</v>
      </c>
      <c r="I174" s="72">
        <f t="shared" si="95"/>
        <v>-0.11673678956000856</v>
      </c>
      <c r="J174" s="52"/>
      <c r="K174" s="38">
        <f>SUMIF('Profit &amp; Loss Year on Year'!$A:$A,A174,'Profit &amp; Loss Year on Year'!G:G)</f>
        <v>31070</v>
      </c>
      <c r="L174">
        <f ca="1">SUMIF('P&amp;L vs Budget'!$A:SA,$A174,'P&amp;L vs Budget'!H:H)</f>
        <v>0</v>
      </c>
      <c r="M174" s="55">
        <f t="shared" ca="1" si="129"/>
        <v>31070</v>
      </c>
      <c r="N174" s="64" t="e">
        <f t="shared" ca="1" si="130"/>
        <v>#DIV/0!</v>
      </c>
      <c r="O174" s="38">
        <f>SUMIF('Profit &amp; Loss Year on Year'!$A:$A,A174,'Profit &amp; Loss Year on Year'!H:H)</f>
        <v>26380</v>
      </c>
      <c r="P174" s="65">
        <f t="shared" si="131"/>
        <v>4690</v>
      </c>
      <c r="Q174" s="72">
        <f t="shared" si="132"/>
        <v>0.17778620166793024</v>
      </c>
    </row>
    <row r="175" spans="1:17" hidden="1" x14ac:dyDescent="0.3">
      <c r="A175" s="7" t="s">
        <v>82</v>
      </c>
      <c r="B175" s="21"/>
      <c r="C175" s="38">
        <f>SUMIF('Profit &amp; Loss Year on Year'!$A:$A,A175,'Profit &amp; Loss Year on Year'!B:B)</f>
        <v>26831</v>
      </c>
      <c r="D175" s="27">
        <f ca="1">SUMIF('P&amp;L vs Budget'!$A:RR,$A175,'P&amp;L vs Budget'!C:C)</f>
        <v>0</v>
      </c>
      <c r="E175" s="56">
        <f t="shared" ca="1" si="127"/>
        <v>26831</v>
      </c>
      <c r="F175" s="64" t="e">
        <f t="shared" ca="1" si="128"/>
        <v>#DIV/0!</v>
      </c>
      <c r="G175" s="38">
        <f>SUMIF('Profit &amp; Loss Year on Year'!$A:$A,A175,'Profit &amp; Loss Year on Year'!C:C)</f>
        <v>25984</v>
      </c>
      <c r="H175" s="65">
        <f t="shared" si="103"/>
        <v>847</v>
      </c>
      <c r="I175" s="72">
        <f t="shared" si="95"/>
        <v>3.2596982758620691E-2</v>
      </c>
      <c r="J175" s="52"/>
      <c r="K175" s="38">
        <f>SUMIF('Profit &amp; Loss Year on Year'!$A:$A,A175,'Profit &amp; Loss Year on Year'!G:G)</f>
        <v>44281</v>
      </c>
      <c r="L175">
        <f ca="1">SUMIF('P&amp;L vs Budget'!$A:SA,$A175,'P&amp;L vs Budget'!H:H)</f>
        <v>0</v>
      </c>
      <c r="M175" s="55">
        <f t="shared" ca="1" si="129"/>
        <v>44281</v>
      </c>
      <c r="N175" s="64" t="e">
        <f t="shared" ca="1" si="130"/>
        <v>#DIV/0!</v>
      </c>
      <c r="O175" s="38">
        <f>SUMIF('Profit &amp; Loss Year on Year'!$A:$A,A175,'Profit &amp; Loss Year on Year'!H:H)</f>
        <v>44465</v>
      </c>
      <c r="P175" s="65">
        <f t="shared" si="131"/>
        <v>-184</v>
      </c>
      <c r="Q175" s="72">
        <f t="shared" si="132"/>
        <v>-4.1380861351624871E-3</v>
      </c>
    </row>
    <row r="176" spans="1:17" hidden="1" x14ac:dyDescent="0.3">
      <c r="A176" s="7" t="s">
        <v>278</v>
      </c>
      <c r="B176" s="21"/>
      <c r="C176" s="38">
        <f>SUMIF('Profit &amp; Loss Year on Year'!$A:$A,A176,'Profit &amp; Loss Year on Year'!B:B)</f>
        <v>405</v>
      </c>
      <c r="D176" s="27">
        <f ca="1">SUMIF('P&amp;L vs Budget'!$A:RR,$A176,'P&amp;L vs Budget'!C:C)</f>
        <v>0</v>
      </c>
      <c r="E176" s="56">
        <f t="shared" ca="1" si="127"/>
        <v>405</v>
      </c>
      <c r="F176" s="64" t="e">
        <f t="shared" ca="1" si="128"/>
        <v>#DIV/0!</v>
      </c>
      <c r="G176" s="38">
        <f>SUMIF('Profit &amp; Loss Year on Year'!$A:$A,A176,'Profit &amp; Loss Year on Year'!C:C)</f>
        <v>145</v>
      </c>
      <c r="H176" s="65">
        <f t="shared" si="103"/>
        <v>260</v>
      </c>
      <c r="I176" s="72">
        <f t="shared" si="95"/>
        <v>1.7931034482758621</v>
      </c>
      <c r="J176" s="52"/>
      <c r="K176" s="38">
        <f>SUMIF('Profit &amp; Loss Year on Year'!$A:$A,A176,'Profit &amp; Loss Year on Year'!G:G)</f>
        <v>405</v>
      </c>
      <c r="L176">
        <f ca="1">SUMIF('P&amp;L vs Budget'!$A:SA,$A176,'P&amp;L vs Budget'!H:H)</f>
        <v>0</v>
      </c>
      <c r="M176" s="55">
        <f t="shared" ca="1" si="129"/>
        <v>405</v>
      </c>
      <c r="N176" s="64" t="e">
        <f t="shared" ca="1" si="130"/>
        <v>#DIV/0!</v>
      </c>
      <c r="O176" s="38">
        <f>SUMIF('Profit &amp; Loss Year on Year'!$A:$A,A176,'Profit &amp; Loss Year on Year'!H:H)</f>
        <v>745</v>
      </c>
      <c r="P176" s="65">
        <f t="shared" si="131"/>
        <v>-340</v>
      </c>
      <c r="Q176" s="72">
        <f t="shared" si="132"/>
        <v>-0.4563758389261745</v>
      </c>
    </row>
    <row r="177" spans="1:17" hidden="1" x14ac:dyDescent="0.3">
      <c r="A177" s="7" t="s">
        <v>83</v>
      </c>
      <c r="B177" s="21"/>
      <c r="C177" s="38">
        <f>SUMIF('Profit &amp; Loss Year on Year'!$A:$A,A177,'Profit &amp; Loss Year on Year'!B:B)</f>
        <v>10618</v>
      </c>
      <c r="D177" s="27">
        <f ca="1">SUMIF('P&amp;L vs Budget'!$A:RR,$A177,'P&amp;L vs Budget'!C:C)</f>
        <v>0</v>
      </c>
      <c r="E177" s="56">
        <f t="shared" ca="1" si="127"/>
        <v>10618</v>
      </c>
      <c r="F177" s="64" t="e">
        <f t="shared" ca="1" si="128"/>
        <v>#DIV/0!</v>
      </c>
      <c r="G177" s="38">
        <f>SUMIF('Profit &amp; Loss Year on Year'!$A:$A,A177,'Profit &amp; Loss Year on Year'!C:C)</f>
        <v>7614</v>
      </c>
      <c r="H177" s="65">
        <f t="shared" si="103"/>
        <v>3004</v>
      </c>
      <c r="I177" s="72">
        <f t="shared" si="95"/>
        <v>0.39453638035198318</v>
      </c>
      <c r="J177" s="52"/>
      <c r="K177" s="38">
        <f>SUMIF('Profit &amp; Loss Year on Year'!$A:$A,A177,'Profit &amp; Loss Year on Year'!G:G)</f>
        <v>20926</v>
      </c>
      <c r="L177">
        <f ca="1">SUMIF('P&amp;L vs Budget'!$A:SA,$A177,'P&amp;L vs Budget'!H:H)</f>
        <v>0</v>
      </c>
      <c r="M177" s="55">
        <f t="shared" ca="1" si="129"/>
        <v>20926</v>
      </c>
      <c r="N177" s="64" t="e">
        <f t="shared" ca="1" si="130"/>
        <v>#DIV/0!</v>
      </c>
      <c r="O177" s="38">
        <f>SUMIF('Profit &amp; Loss Year on Year'!$A:$A,A177,'Profit &amp; Loss Year on Year'!H:H)</f>
        <v>14282</v>
      </c>
      <c r="P177" s="65">
        <f t="shared" si="131"/>
        <v>6644</v>
      </c>
      <c r="Q177" s="72">
        <f t="shared" si="132"/>
        <v>0.4652009522475844</v>
      </c>
    </row>
    <row r="178" spans="1:17" hidden="1" x14ac:dyDescent="0.3">
      <c r="A178" s="7" t="s">
        <v>192</v>
      </c>
      <c r="B178" s="21"/>
      <c r="C178" s="38">
        <f>SUMIF('Profit &amp; Loss Year on Year'!$A:$A,A178,'Profit &amp; Loss Year on Year'!B:B)</f>
        <v>3523</v>
      </c>
      <c r="D178" s="27">
        <f ca="1">SUMIF('P&amp;L vs Budget'!$A:RR,$A178,'P&amp;L vs Budget'!C:C)</f>
        <v>0</v>
      </c>
      <c r="E178" s="56">
        <f t="shared" ca="1" si="127"/>
        <v>3523</v>
      </c>
      <c r="F178" s="64" t="e">
        <f t="shared" ca="1" si="128"/>
        <v>#DIV/0!</v>
      </c>
      <c r="G178" s="38">
        <f>SUMIF('Profit &amp; Loss Year on Year'!$A:$A,A178,'Profit &amp; Loss Year on Year'!C:C)</f>
        <v>0</v>
      </c>
      <c r="H178" s="65">
        <f t="shared" si="103"/>
        <v>3523</v>
      </c>
      <c r="I178" s="72" t="e">
        <f t="shared" si="95"/>
        <v>#DIV/0!</v>
      </c>
      <c r="J178" s="52"/>
      <c r="K178" s="38">
        <f>SUMIF('Profit &amp; Loss Year on Year'!$A:$A,A178,'Profit &amp; Loss Year on Year'!G:G)</f>
        <v>3523</v>
      </c>
      <c r="L178">
        <f ca="1">SUMIF('P&amp;L vs Budget'!$A:SA,$A178,'P&amp;L vs Budget'!H:H)</f>
        <v>0</v>
      </c>
      <c r="M178" s="55">
        <f t="shared" ca="1" si="129"/>
        <v>3523</v>
      </c>
      <c r="N178" s="64" t="e">
        <f t="shared" ca="1" si="130"/>
        <v>#DIV/0!</v>
      </c>
      <c r="O178" s="38">
        <f>SUMIF('Profit &amp; Loss Year on Year'!$A:$A,A178,'Profit &amp; Loss Year on Year'!H:H)</f>
        <v>0</v>
      </c>
      <c r="P178" s="65">
        <f t="shared" si="131"/>
        <v>3523</v>
      </c>
      <c r="Q178" s="72" t="e">
        <f t="shared" si="132"/>
        <v>#DIV/0!</v>
      </c>
    </row>
    <row r="179" spans="1:17" hidden="1" x14ac:dyDescent="0.3">
      <c r="A179" s="7" t="s">
        <v>294</v>
      </c>
      <c r="B179" s="21"/>
      <c r="C179" s="38">
        <f>SUMIF('Profit &amp; Loss Year on Year'!$A:$A,A179,'Profit &amp; Loss Year on Year'!B:B)</f>
        <v>722</v>
      </c>
      <c r="D179" s="27">
        <f ca="1">SUMIF('P&amp;L vs Budget'!$A:RR,$A179,'P&amp;L vs Budget'!C:C)</f>
        <v>0</v>
      </c>
      <c r="E179" s="56">
        <f t="shared" ca="1" si="127"/>
        <v>722</v>
      </c>
      <c r="F179" s="64" t="e">
        <f t="shared" ca="1" si="128"/>
        <v>#DIV/0!</v>
      </c>
      <c r="G179" s="38">
        <f>SUMIF('Profit &amp; Loss Year on Year'!$A:$A,A179,'Profit &amp; Loss Year on Year'!C:C)</f>
        <v>33</v>
      </c>
      <c r="H179" s="65">
        <f t="shared" si="103"/>
        <v>689</v>
      </c>
      <c r="I179" s="72">
        <f t="shared" si="95"/>
        <v>20.878787878787879</v>
      </c>
      <c r="J179" s="52"/>
      <c r="K179" s="38">
        <f>SUMIF('Profit &amp; Loss Year on Year'!$A:$A,A179,'Profit &amp; Loss Year on Year'!G:G)</f>
        <v>1329</v>
      </c>
      <c r="L179">
        <f ca="1">SUMIF('P&amp;L vs Budget'!$A:SA,$A179,'P&amp;L vs Budget'!H:H)</f>
        <v>0</v>
      </c>
      <c r="M179" s="55">
        <f t="shared" ca="1" si="129"/>
        <v>1329</v>
      </c>
      <c r="N179" s="64" t="e">
        <f t="shared" ca="1" si="130"/>
        <v>#DIV/0!</v>
      </c>
      <c r="O179" s="38">
        <f>SUMIF('Profit &amp; Loss Year on Year'!$A:$A,A179,'Profit &amp; Loss Year on Year'!H:H)</f>
        <v>205</v>
      </c>
      <c r="P179" s="65">
        <f t="shared" si="131"/>
        <v>1124</v>
      </c>
      <c r="Q179" s="72">
        <f t="shared" si="132"/>
        <v>5.4829268292682931</v>
      </c>
    </row>
    <row r="180" spans="1:17" hidden="1" x14ac:dyDescent="0.3">
      <c r="A180" s="7" t="s">
        <v>49</v>
      </c>
      <c r="B180" s="21"/>
      <c r="C180" s="38">
        <f>SUMIF('Profit &amp; Loss Year on Year'!$A:$A,A180,'Profit &amp; Loss Year on Year'!B:B)</f>
        <v>25754</v>
      </c>
      <c r="D180" s="27">
        <f ca="1">SUMIF('P&amp;L vs Budget'!$A:RR,$A180,'P&amp;L vs Budget'!C:C)</f>
        <v>0</v>
      </c>
      <c r="E180" s="56">
        <f t="shared" ca="1" si="127"/>
        <v>25754</v>
      </c>
      <c r="F180" s="64" t="e">
        <f t="shared" ca="1" si="128"/>
        <v>#DIV/0!</v>
      </c>
      <c r="G180" s="38">
        <f>SUMIF('Profit &amp; Loss Year on Year'!$A:$A,A180,'Profit &amp; Loss Year on Year'!C:C)</f>
        <v>38574</v>
      </c>
      <c r="H180" s="65">
        <f t="shared" si="103"/>
        <v>-12820</v>
      </c>
      <c r="I180" s="72">
        <f t="shared" si="95"/>
        <v>-0.33234821382278218</v>
      </c>
      <c r="J180" s="52"/>
      <c r="K180" s="38">
        <f>SUMIF('Profit &amp; Loss Year on Year'!$A:$A,A180,'Profit &amp; Loss Year on Year'!G:G)</f>
        <v>56738</v>
      </c>
      <c r="L180">
        <f ca="1">SUMIF('P&amp;L vs Budget'!$A:SA,$A180,'P&amp;L vs Budget'!H:H)</f>
        <v>0</v>
      </c>
      <c r="M180" s="55">
        <f t="shared" ca="1" si="129"/>
        <v>56738</v>
      </c>
      <c r="N180" s="64" t="e">
        <f t="shared" ca="1" si="130"/>
        <v>#DIV/0!</v>
      </c>
      <c r="O180" s="38">
        <f>SUMIF('Profit &amp; Loss Year on Year'!$A:$A,A180,'Profit &amp; Loss Year on Year'!H:H)</f>
        <v>46315</v>
      </c>
      <c r="P180" s="65">
        <f t="shared" si="131"/>
        <v>10423</v>
      </c>
      <c r="Q180" s="72">
        <f t="shared" si="132"/>
        <v>0.2250458814638886</v>
      </c>
    </row>
    <row r="181" spans="1:17" hidden="1" x14ac:dyDescent="0.3">
      <c r="A181" s="7" t="s">
        <v>50</v>
      </c>
      <c r="B181" s="21"/>
      <c r="C181" s="38">
        <f>SUMIF('Profit &amp; Loss Year on Year'!$A:$A,A181,'Profit &amp; Loss Year on Year'!B:B)</f>
        <v>0</v>
      </c>
      <c r="D181" s="27">
        <f ca="1">SUMIF('P&amp;L vs Budget'!$A:RR,$A181,'P&amp;L vs Budget'!C:C)</f>
        <v>0</v>
      </c>
      <c r="E181" s="56">
        <f t="shared" ca="1" si="127"/>
        <v>0</v>
      </c>
      <c r="F181" s="64" t="e">
        <f t="shared" ca="1" si="128"/>
        <v>#DIV/0!</v>
      </c>
      <c r="G181" s="38">
        <f>SUMIF('Profit &amp; Loss Year on Year'!$A:$A,A181,'Profit &amp; Loss Year on Year'!C:C)</f>
        <v>0</v>
      </c>
      <c r="H181" s="65">
        <f t="shared" si="103"/>
        <v>0</v>
      </c>
      <c r="I181" s="72" t="e">
        <f t="shared" si="95"/>
        <v>#DIV/0!</v>
      </c>
      <c r="J181" s="52"/>
      <c r="K181" s="38">
        <f>SUMIF('Profit &amp; Loss Year on Year'!$A:$A,A181,'Profit &amp; Loss Year on Year'!G:G)</f>
        <v>0</v>
      </c>
      <c r="L181">
        <f ca="1">SUMIF('P&amp;L vs Budget'!$A:SA,$A181,'P&amp;L vs Budget'!H:H)</f>
        <v>0</v>
      </c>
      <c r="M181" s="55">
        <f t="shared" ca="1" si="129"/>
        <v>0</v>
      </c>
      <c r="N181" s="64" t="e">
        <f t="shared" ca="1" si="130"/>
        <v>#DIV/0!</v>
      </c>
      <c r="O181" s="38">
        <f>SUMIF('Profit &amp; Loss Year on Year'!$A:$A,A181,'Profit &amp; Loss Year on Year'!H:H)</f>
        <v>0</v>
      </c>
      <c r="P181" s="65">
        <f t="shared" si="131"/>
        <v>0</v>
      </c>
      <c r="Q181" s="72" t="e">
        <f t="shared" si="132"/>
        <v>#DIV/0!</v>
      </c>
    </row>
    <row r="182" spans="1:17" hidden="1" x14ac:dyDescent="0.3">
      <c r="A182" s="7" t="s">
        <v>51</v>
      </c>
      <c r="B182" s="21"/>
      <c r="C182" s="38">
        <f>SUMIF('Profit &amp; Loss Year on Year'!$A:$A,A182,'Profit &amp; Loss Year on Year'!B:B)</f>
        <v>0</v>
      </c>
      <c r="D182" s="27">
        <f ca="1">SUMIF('P&amp;L vs Budget'!$A:RR,$A182,'P&amp;L vs Budget'!C:C)</f>
        <v>0</v>
      </c>
      <c r="E182" s="56">
        <f t="shared" ca="1" si="127"/>
        <v>0</v>
      </c>
      <c r="F182" s="64" t="e">
        <f t="shared" ca="1" si="128"/>
        <v>#DIV/0!</v>
      </c>
      <c r="G182" s="38">
        <f>SUMIF('Profit &amp; Loss Year on Year'!$A:$A,A182,'Profit &amp; Loss Year on Year'!C:C)</f>
        <v>0</v>
      </c>
      <c r="H182" s="65">
        <f t="shared" si="103"/>
        <v>0</v>
      </c>
      <c r="I182" s="72" t="e">
        <f t="shared" si="95"/>
        <v>#DIV/0!</v>
      </c>
      <c r="J182" s="52"/>
      <c r="K182" s="38">
        <f>SUMIF('Profit &amp; Loss Year on Year'!$A:$A,A182,'Profit &amp; Loss Year on Year'!G:G)</f>
        <v>0</v>
      </c>
      <c r="L182">
        <f ca="1">SUMIF('P&amp;L vs Budget'!$A:SA,$A182,'P&amp;L vs Budget'!H:H)</f>
        <v>0</v>
      </c>
      <c r="M182" s="55">
        <f t="shared" ca="1" si="129"/>
        <v>0</v>
      </c>
      <c r="N182" s="64" t="e">
        <f t="shared" ca="1" si="130"/>
        <v>#DIV/0!</v>
      </c>
      <c r="O182" s="38">
        <f>SUMIF('Profit &amp; Loss Year on Year'!$A:$A,A182,'Profit &amp; Loss Year on Year'!H:H)</f>
        <v>0</v>
      </c>
      <c r="P182" s="65">
        <f t="shared" si="131"/>
        <v>0</v>
      </c>
      <c r="Q182" s="72" t="e">
        <f t="shared" si="132"/>
        <v>#DIV/0!</v>
      </c>
    </row>
    <row r="183" spans="1:17" hidden="1" x14ac:dyDescent="0.3">
      <c r="A183" s="7" t="s">
        <v>213</v>
      </c>
      <c r="B183" s="21"/>
      <c r="C183" s="38">
        <f>SUMIF('Profit &amp; Loss Year on Year'!$A:$A,A183,'Profit &amp; Loss Year on Year'!B:B)</f>
        <v>9960</v>
      </c>
      <c r="D183" s="27">
        <f ca="1">SUMIF('P&amp;L vs Budget'!$A:RR,$A183,'P&amp;L vs Budget'!C:C)</f>
        <v>0</v>
      </c>
      <c r="E183" s="56">
        <f t="shared" ca="1" si="127"/>
        <v>9960</v>
      </c>
      <c r="F183" s="64" t="e">
        <f t="shared" ca="1" si="128"/>
        <v>#DIV/0!</v>
      </c>
      <c r="G183" s="38">
        <f>SUMIF('Profit &amp; Loss Year on Year'!$A:$A,A183,'Profit &amp; Loss Year on Year'!C:C)</f>
        <v>5776</v>
      </c>
      <c r="H183" s="65">
        <f t="shared" si="103"/>
        <v>4184</v>
      </c>
      <c r="I183" s="72">
        <f t="shared" si="95"/>
        <v>0.72437673130193903</v>
      </c>
      <c r="J183" s="52"/>
      <c r="K183" s="38">
        <f>SUMIF('Profit &amp; Loss Year on Year'!$A:$A,A183,'Profit &amp; Loss Year on Year'!G:G)</f>
        <v>18847</v>
      </c>
      <c r="L183">
        <f ca="1">SUMIF('P&amp;L vs Budget'!$A:SA,$A183,'P&amp;L vs Budget'!H:H)</f>
        <v>0</v>
      </c>
      <c r="M183" s="55">
        <f t="shared" ca="1" si="129"/>
        <v>18847</v>
      </c>
      <c r="N183" s="64" t="e">
        <f t="shared" ca="1" si="130"/>
        <v>#DIV/0!</v>
      </c>
      <c r="O183" s="38">
        <f>SUMIF('Profit &amp; Loss Year on Year'!$A:$A,A183,'Profit &amp; Loss Year on Year'!H:H)</f>
        <v>12930</v>
      </c>
      <c r="P183" s="65">
        <f t="shared" si="131"/>
        <v>5917</v>
      </c>
      <c r="Q183" s="72">
        <f t="shared" si="132"/>
        <v>0.45761794276875484</v>
      </c>
    </row>
    <row r="184" spans="1:17" x14ac:dyDescent="0.3">
      <c r="A184" s="8" t="s">
        <v>280</v>
      </c>
      <c r="B184" s="21" t="s">
        <v>431</v>
      </c>
      <c r="C184" s="38">
        <f>SUMIF('Profit &amp; Loss Year on Year'!$A:$A,A184,'Profit &amp; Loss Year on Year'!B:B)</f>
        <v>58377</v>
      </c>
      <c r="D184" s="27">
        <f ca="1">SUMIF('P&amp;L vs Budget'!$A:RR,$A184,'P&amp;L vs Budget'!C:C)</f>
        <v>0</v>
      </c>
      <c r="E184" s="56">
        <f t="shared" ca="1" si="127"/>
        <v>58377</v>
      </c>
      <c r="F184" s="64" t="e">
        <f t="shared" ca="1" si="128"/>
        <v>#DIV/0!</v>
      </c>
      <c r="G184" s="38">
        <f>SUMIF('Profit &amp; Loss Year on Year'!$A:$A,A184,'Profit &amp; Loss Year on Year'!C:C)</f>
        <v>66165</v>
      </c>
      <c r="H184" s="65">
        <f t="shared" si="103"/>
        <v>-7788</v>
      </c>
      <c r="I184" s="72">
        <f t="shared" si="95"/>
        <v>-0.11770573566084788</v>
      </c>
      <c r="J184" s="52"/>
      <c r="K184" s="38">
        <f>SUMIF('Profit &amp; Loss Year on Year'!$A:$A,A184,'Profit &amp; Loss Year on Year'!G:G)</f>
        <v>139822</v>
      </c>
      <c r="L184">
        <f ca="1">SUMIF('P&amp;L vs Budget'!$A:SA,$A184,'P&amp;L vs Budget'!H:H)</f>
        <v>0</v>
      </c>
      <c r="M184" s="55">
        <f t="shared" ca="1" si="129"/>
        <v>139822</v>
      </c>
      <c r="N184" s="64" t="e">
        <f t="shared" ca="1" si="130"/>
        <v>#DIV/0!</v>
      </c>
      <c r="O184" s="38">
        <f>SUMIF('Profit &amp; Loss Year on Year'!$A:$A,A184,'Profit &amp; Loss Year on Year'!H:H)</f>
        <v>101435</v>
      </c>
      <c r="P184" s="65">
        <f t="shared" si="131"/>
        <v>38387</v>
      </c>
      <c r="Q184" s="72">
        <f t="shared" si="132"/>
        <v>0.37843939468625226</v>
      </c>
    </row>
    <row r="185" spans="1:17" ht="15.75" hidden="1" thickBot="1" x14ac:dyDescent="0.35">
      <c r="A185" s="6" t="s">
        <v>84</v>
      </c>
      <c r="B185" s="21"/>
      <c r="C185" s="38"/>
      <c r="D185" s="27"/>
      <c r="E185" s="56"/>
      <c r="F185" s="64"/>
      <c r="G185" s="38"/>
      <c r="H185" s="65"/>
      <c r="I185" s="72"/>
      <c r="J185" s="52"/>
      <c r="K185" s="38"/>
      <c r="L185" s="27"/>
      <c r="M185" s="55"/>
      <c r="N185" s="64"/>
      <c r="O185" s="38"/>
      <c r="P185" s="65"/>
      <c r="Q185" s="72"/>
    </row>
    <row r="186" spans="1:17" hidden="1" x14ac:dyDescent="0.3">
      <c r="A186" s="7" t="s">
        <v>311</v>
      </c>
      <c r="B186" s="21"/>
      <c r="C186" s="38">
        <f>SUMIF('Profit &amp; Loss Year on Year'!$A:$A,A186,'Profit &amp; Loss Year on Year'!B:B)</f>
        <v>30510</v>
      </c>
      <c r="D186" s="27">
        <f ca="1">SUMIF('P&amp;L vs Budget'!$A:RR,$A186,'P&amp;L vs Budget'!C:C)</f>
        <v>0</v>
      </c>
      <c r="E186" s="56">
        <f t="shared" ca="1" si="127"/>
        <v>30510</v>
      </c>
      <c r="F186" s="64" t="e">
        <f t="shared" ca="1" si="128"/>
        <v>#DIV/0!</v>
      </c>
      <c r="G186" s="38">
        <f>SUMIF('Profit &amp; Loss Year on Year'!$A:$A,A186,'Profit &amp; Loss Year on Year'!C:C)</f>
        <v>28970</v>
      </c>
      <c r="H186" s="65">
        <f t="shared" si="103"/>
        <v>1540</v>
      </c>
      <c r="I186" s="72">
        <f t="shared" si="95"/>
        <v>5.3158439765274422E-2</v>
      </c>
      <c r="J186" s="52"/>
      <c r="K186" s="38">
        <f>SUMIF('Profit &amp; Loss Year on Year'!$A:$A,A186,'Profit &amp; Loss Year on Year'!G:G)</f>
        <v>59479</v>
      </c>
      <c r="L186">
        <f ca="1">SUMIF('P&amp;L vs Budget'!$A:SA,$A186,'P&amp;L vs Budget'!H:H)</f>
        <v>0</v>
      </c>
      <c r="M186" s="55">
        <f t="shared" ca="1" si="129"/>
        <v>59479</v>
      </c>
      <c r="N186" s="64" t="e">
        <f t="shared" ca="1" si="130"/>
        <v>#DIV/0!</v>
      </c>
      <c r="O186" s="38">
        <f>SUMIF('Profit &amp; Loss Year on Year'!$A:$A,A186,'Profit &amp; Loss Year on Year'!H:H)</f>
        <v>57005</v>
      </c>
      <c r="P186" s="65">
        <f t="shared" ref="P186:P218" si="133">K186-O186</f>
        <v>2474</v>
      </c>
      <c r="Q186" s="72">
        <f t="shared" ref="Q186:Q218" si="134">P186/O186</f>
        <v>4.3399701780545565E-2</v>
      </c>
    </row>
    <row r="187" spans="1:17" hidden="1" x14ac:dyDescent="0.3">
      <c r="A187" s="34" t="s">
        <v>295</v>
      </c>
      <c r="B187" s="21"/>
      <c r="C187" s="38">
        <f>SUMIF('Profit &amp; Loss Year on Year'!$A:$A,A187,'Profit &amp; Loss Year on Year'!B:B)</f>
        <v>0</v>
      </c>
      <c r="D187" s="27">
        <f ca="1">SUMIF('P&amp;L vs Budget'!$A:RR,$A187,'P&amp;L vs Budget'!C:C)</f>
        <v>0</v>
      </c>
      <c r="E187" s="56">
        <f t="shared" ref="E187" ca="1" si="135">C187-D187</f>
        <v>0</v>
      </c>
      <c r="F187" s="64" t="e">
        <f t="shared" ref="F187" ca="1" si="136">E187/D187</f>
        <v>#DIV/0!</v>
      </c>
      <c r="G187" s="38">
        <f>SUMIF('Profit &amp; Loss Year on Year'!$A:$A,A187,'Profit &amp; Loss Year on Year'!C:C)</f>
        <v>0</v>
      </c>
      <c r="H187" s="65">
        <f t="shared" ref="H187" si="137">C187-G187</f>
        <v>0</v>
      </c>
      <c r="I187" s="72" t="e">
        <f t="shared" ref="I187" si="138">H187/G187</f>
        <v>#DIV/0!</v>
      </c>
      <c r="J187" s="52"/>
      <c r="K187" s="38">
        <f>SUMIF('Profit &amp; Loss Year on Year'!$A:$A,A187,'Profit &amp; Loss Year on Year'!G:G)</f>
        <v>0</v>
      </c>
      <c r="L187">
        <f ca="1">SUMIF('P&amp;L vs Budget'!$A:SA,$A187,'P&amp;L vs Budget'!H:H)</f>
        <v>0</v>
      </c>
      <c r="M187" s="55">
        <f t="shared" ref="M187" ca="1" si="139">K187-L187</f>
        <v>0</v>
      </c>
      <c r="N187" s="64" t="e">
        <f t="shared" ref="N187" ca="1" si="140">M187/L187</f>
        <v>#DIV/0!</v>
      </c>
      <c r="O187" s="38">
        <f>SUMIF('Profit &amp; Loss Year on Year'!$A:$A,A187,'Profit &amp; Loss Year on Year'!H:H)</f>
        <v>0</v>
      </c>
      <c r="P187" s="65">
        <f t="shared" ref="P187" si="141">K187-O187</f>
        <v>0</v>
      </c>
      <c r="Q187" s="72" t="e">
        <f t="shared" ref="Q187" si="142">P187/O187</f>
        <v>#DIV/0!</v>
      </c>
    </row>
    <row r="188" spans="1:17" hidden="1" x14ac:dyDescent="0.3">
      <c r="A188" s="7" t="s">
        <v>312</v>
      </c>
      <c r="B188" s="21"/>
      <c r="C188" s="38">
        <f>SUMIF('Profit &amp; Loss Year on Year'!$A:$A,A188,'Profit &amp; Loss Year on Year'!B:B)</f>
        <v>8445</v>
      </c>
      <c r="D188" s="27">
        <f ca="1">SUMIF('P&amp;L vs Budget'!$A:RR,$A188,'P&amp;L vs Budget'!C:C)</f>
        <v>0</v>
      </c>
      <c r="E188" s="56">
        <f t="shared" ca="1" si="127"/>
        <v>8445</v>
      </c>
      <c r="F188" s="64" t="e">
        <f t="shared" ca="1" si="128"/>
        <v>#DIV/0!</v>
      </c>
      <c r="G188" s="38">
        <f>SUMIF('Profit &amp; Loss Year on Year'!$A:$A,A188,'Profit &amp; Loss Year on Year'!C:C)</f>
        <v>7516</v>
      </c>
      <c r="H188" s="65">
        <f t="shared" si="103"/>
        <v>929</v>
      </c>
      <c r="I188" s="72">
        <f t="shared" si="95"/>
        <v>0.12360298030867482</v>
      </c>
      <c r="J188" s="52"/>
      <c r="K188" s="38">
        <f>SUMIF('Profit &amp; Loss Year on Year'!$A:$A,A188,'Profit &amp; Loss Year on Year'!G:G)</f>
        <v>15532</v>
      </c>
      <c r="L188">
        <f ca="1">SUMIF('P&amp;L vs Budget'!$A:SA,$A188,'P&amp;L vs Budget'!H:H)</f>
        <v>0</v>
      </c>
      <c r="M188" s="55">
        <f t="shared" ca="1" si="129"/>
        <v>15532</v>
      </c>
      <c r="N188" s="64" t="e">
        <f t="shared" ca="1" si="130"/>
        <v>#DIV/0!</v>
      </c>
      <c r="O188" s="38">
        <f>SUMIF('Profit &amp; Loss Year on Year'!$A:$A,A188,'Profit &amp; Loss Year on Year'!H:H)</f>
        <v>13492</v>
      </c>
      <c r="P188" s="65">
        <f t="shared" si="133"/>
        <v>2040</v>
      </c>
      <c r="Q188" s="72">
        <f t="shared" si="134"/>
        <v>0.15120071153276016</v>
      </c>
    </row>
    <row r="189" spans="1:17" hidden="1" x14ac:dyDescent="0.3">
      <c r="A189" s="7" t="s">
        <v>193</v>
      </c>
      <c r="B189" s="22"/>
      <c r="C189" s="38">
        <f>SUMIF('Profit &amp; Loss Year on Year'!$A:$A,A189,'Profit &amp; Loss Year on Year'!B:B)</f>
        <v>3452</v>
      </c>
      <c r="D189" s="27">
        <f ca="1">SUMIF('P&amp;L vs Budget'!$A:RR,$A189,'P&amp;L vs Budget'!C:C)</f>
        <v>0</v>
      </c>
      <c r="E189" s="56">
        <f t="shared" ca="1" si="127"/>
        <v>3452</v>
      </c>
      <c r="F189" s="64" t="e">
        <f t="shared" ca="1" si="128"/>
        <v>#DIV/0!</v>
      </c>
      <c r="G189" s="38">
        <f>SUMIF('Profit &amp; Loss Year on Year'!$A:$A,A189,'Profit &amp; Loss Year on Year'!C:C)</f>
        <v>354</v>
      </c>
      <c r="H189" s="65">
        <f t="shared" si="103"/>
        <v>3098</v>
      </c>
      <c r="I189" s="72">
        <f t="shared" si="95"/>
        <v>8.7514124293785311</v>
      </c>
      <c r="J189" s="52"/>
      <c r="K189" s="38">
        <f>SUMIF('Profit &amp; Loss Year on Year'!$A:$A,A189,'Profit &amp; Loss Year on Year'!G:G)</f>
        <v>5343</v>
      </c>
      <c r="L189">
        <f ca="1">SUMIF('P&amp;L vs Budget'!$A:SA,$A189,'P&amp;L vs Budget'!H:H)</f>
        <v>0</v>
      </c>
      <c r="M189" s="55">
        <f t="shared" ca="1" si="129"/>
        <v>5343</v>
      </c>
      <c r="N189" s="64" t="e">
        <f t="shared" ca="1" si="130"/>
        <v>#DIV/0!</v>
      </c>
      <c r="O189" s="38">
        <f>SUMIF('Profit &amp; Loss Year on Year'!$A:$A,A189,'Profit &amp; Loss Year on Year'!H:H)</f>
        <v>3295</v>
      </c>
      <c r="P189" s="65">
        <f t="shared" si="133"/>
        <v>2048</v>
      </c>
      <c r="Q189" s="72">
        <f t="shared" si="134"/>
        <v>0.62154779969650986</v>
      </c>
    </row>
    <row r="190" spans="1:17" hidden="1" x14ac:dyDescent="0.3">
      <c r="A190" s="7" t="s">
        <v>511</v>
      </c>
      <c r="B190" s="22"/>
      <c r="C190" s="38">
        <f>SUMIF('Profit &amp; Loss Year on Year'!$A:$A,A190,'Profit &amp; Loss Year on Year'!B:B)</f>
        <v>0</v>
      </c>
      <c r="D190" s="27">
        <f ca="1">SUMIF('P&amp;L vs Budget'!$A:RR,$A190,'P&amp;L vs Budget'!C:C)</f>
        <v>0</v>
      </c>
      <c r="E190" s="56">
        <f t="shared" ref="E190" ca="1" si="143">C190-D190</f>
        <v>0</v>
      </c>
      <c r="F190" s="64" t="e">
        <f t="shared" ref="F190" ca="1" si="144">E190/D190</f>
        <v>#DIV/0!</v>
      </c>
      <c r="G190" s="38">
        <f>SUMIF('Profit &amp; Loss Year on Year'!$A:$A,A190,'Profit &amp; Loss Year on Year'!C:C)</f>
        <v>0</v>
      </c>
      <c r="H190" s="65">
        <f t="shared" ref="H190" si="145">C190-G190</f>
        <v>0</v>
      </c>
      <c r="I190" s="72" t="e">
        <f t="shared" ref="I190" si="146">H190/G190</f>
        <v>#DIV/0!</v>
      </c>
      <c r="J190" s="52"/>
      <c r="K190" s="38">
        <f>SUMIF('Profit &amp; Loss Year on Year'!$A:$A,A190,'Profit &amp; Loss Year on Year'!G:G)</f>
        <v>35</v>
      </c>
      <c r="L190">
        <f ca="1">SUMIF('P&amp;L vs Budget'!$A:SA,$A190,'P&amp;L vs Budget'!H:H)</f>
        <v>0</v>
      </c>
      <c r="M190" s="55">
        <f t="shared" ref="M190" ca="1" si="147">K190-L190</f>
        <v>35</v>
      </c>
      <c r="N190" s="64" t="e">
        <f t="shared" ref="N190" ca="1" si="148">M190/L190</f>
        <v>#DIV/0!</v>
      </c>
      <c r="O190" s="38">
        <f>SUMIF('Profit &amp; Loss Year on Year'!$A:$A,A190,'Profit &amp; Loss Year on Year'!H:H)</f>
        <v>0</v>
      </c>
      <c r="P190" s="65">
        <f t="shared" ref="P190" si="149">K190-O190</f>
        <v>35</v>
      </c>
      <c r="Q190" s="72" t="e">
        <f t="shared" ref="Q190" si="150">P190/O190</f>
        <v>#DIV/0!</v>
      </c>
    </row>
    <row r="191" spans="1:17" hidden="1" x14ac:dyDescent="0.3">
      <c r="A191" s="7" t="s">
        <v>313</v>
      </c>
      <c r="B191" s="21"/>
      <c r="C191" s="38">
        <f>SUMIF('Profit &amp; Loss Year on Year'!$A:$A,A191,'Profit &amp; Loss Year on Year'!B:B)</f>
        <v>11380</v>
      </c>
      <c r="D191" s="27">
        <f ca="1">SUMIF('P&amp;L vs Budget'!$A:RR,$A191,'P&amp;L vs Budget'!C:C)</f>
        <v>0</v>
      </c>
      <c r="E191" s="56">
        <f t="shared" ca="1" si="127"/>
        <v>11380</v>
      </c>
      <c r="F191" s="64" t="e">
        <f t="shared" ca="1" si="128"/>
        <v>#DIV/0!</v>
      </c>
      <c r="G191" s="38">
        <f>SUMIF('Profit &amp; Loss Year on Year'!$A:$A,A191,'Profit &amp; Loss Year on Year'!C:C)</f>
        <v>6490</v>
      </c>
      <c r="H191" s="65">
        <f t="shared" si="103"/>
        <v>4890</v>
      </c>
      <c r="I191" s="72">
        <f t="shared" si="95"/>
        <v>0.75346687211093988</v>
      </c>
      <c r="J191" s="52"/>
      <c r="K191" s="38">
        <f>SUMIF('Profit &amp; Loss Year on Year'!$A:$A,A191,'Profit &amp; Loss Year on Year'!G:G)</f>
        <v>26419</v>
      </c>
      <c r="L191">
        <f ca="1">SUMIF('P&amp;L vs Budget'!$A:SA,$A191,'P&amp;L vs Budget'!H:H)</f>
        <v>0</v>
      </c>
      <c r="M191" s="55">
        <f t="shared" ca="1" si="129"/>
        <v>26419</v>
      </c>
      <c r="N191" s="64" t="e">
        <f t="shared" ca="1" si="130"/>
        <v>#DIV/0!</v>
      </c>
      <c r="O191" s="38">
        <f>SUMIF('Profit &amp; Loss Year on Year'!$A:$A,A191,'Profit &amp; Loss Year on Year'!H:H)</f>
        <v>15437</v>
      </c>
      <c r="P191" s="65">
        <f t="shared" si="133"/>
        <v>10982</v>
      </c>
      <c r="Q191" s="72">
        <f t="shared" si="134"/>
        <v>0.71140765692815966</v>
      </c>
    </row>
    <row r="192" spans="1:17" hidden="1" x14ac:dyDescent="0.3">
      <c r="A192" s="7" t="s">
        <v>4</v>
      </c>
      <c r="B192" s="21"/>
      <c r="C192" s="38">
        <f>SUMIF('Profit &amp; Loss Year on Year'!$A:$A,A192,'Profit &amp; Loss Year on Year'!B:B)</f>
        <v>0</v>
      </c>
      <c r="D192" s="27">
        <f ca="1">SUMIF('P&amp;L vs Budget'!$A:RR,$A192,'P&amp;L vs Budget'!C:C)</f>
        <v>0</v>
      </c>
      <c r="E192" s="56">
        <f t="shared" ca="1" si="127"/>
        <v>0</v>
      </c>
      <c r="F192" s="64" t="e">
        <f t="shared" ca="1" si="128"/>
        <v>#DIV/0!</v>
      </c>
      <c r="G192" s="38">
        <f>SUMIF('Profit &amp; Loss Year on Year'!$A:$A,A192,'Profit &amp; Loss Year on Year'!C:C)</f>
        <v>1190</v>
      </c>
      <c r="H192" s="65">
        <f t="shared" si="103"/>
        <v>-1190</v>
      </c>
      <c r="I192" s="72">
        <f t="shared" si="95"/>
        <v>-1</v>
      </c>
      <c r="J192" s="52"/>
      <c r="K192" s="38">
        <f>SUMIF('Profit &amp; Loss Year on Year'!$A:$A,A192,'Profit &amp; Loss Year on Year'!G:G)</f>
        <v>0</v>
      </c>
      <c r="L192">
        <f ca="1">SUMIF('P&amp;L vs Budget'!$A:SA,$A192,'P&amp;L vs Budget'!H:H)</f>
        <v>0</v>
      </c>
      <c r="M192" s="55">
        <f t="shared" ca="1" si="129"/>
        <v>0</v>
      </c>
      <c r="N192" s="64" t="e">
        <f t="shared" ca="1" si="130"/>
        <v>#DIV/0!</v>
      </c>
      <c r="O192" s="38">
        <f>SUMIF('Profit &amp; Loss Year on Year'!$A:$A,A192,'Profit &amp; Loss Year on Year'!H:H)</f>
        <v>4248</v>
      </c>
      <c r="P192" s="65">
        <f t="shared" si="133"/>
        <v>-4248</v>
      </c>
      <c r="Q192" s="72">
        <f t="shared" si="134"/>
        <v>-1</v>
      </c>
    </row>
    <row r="193" spans="1:17" hidden="1" x14ac:dyDescent="0.3">
      <c r="A193" s="7" t="s">
        <v>24</v>
      </c>
      <c r="B193" s="21"/>
      <c r="C193" s="38">
        <f>SUMIF('Profit &amp; Loss Year on Year'!$A:$A,A193,'Profit &amp; Loss Year on Year'!B:B)</f>
        <v>0</v>
      </c>
      <c r="D193" s="27">
        <f ca="1">SUMIF('P&amp;L vs Budget'!$A:RR,$A193,'P&amp;L vs Budget'!C:C)</f>
        <v>0</v>
      </c>
      <c r="E193" s="56">
        <f t="shared" ca="1" si="127"/>
        <v>0</v>
      </c>
      <c r="F193" s="64" t="e">
        <f t="shared" ca="1" si="128"/>
        <v>#DIV/0!</v>
      </c>
      <c r="G193" s="38">
        <f>SUMIF('Profit &amp; Loss Year on Year'!$A:$A,A193,'Profit &amp; Loss Year on Year'!C:C)</f>
        <v>0</v>
      </c>
      <c r="H193" s="65">
        <f t="shared" si="103"/>
        <v>0</v>
      </c>
      <c r="I193" s="72" t="e">
        <f t="shared" si="95"/>
        <v>#DIV/0!</v>
      </c>
      <c r="J193" s="52"/>
      <c r="K193" s="38">
        <f>SUMIF('Profit &amp; Loss Year on Year'!$A:$A,A193,'Profit &amp; Loss Year on Year'!G:G)</f>
        <v>120</v>
      </c>
      <c r="L193">
        <f ca="1">SUMIF('P&amp;L vs Budget'!$A:SA,$A193,'P&amp;L vs Budget'!H:H)</f>
        <v>0</v>
      </c>
      <c r="M193" s="55">
        <f t="shared" ca="1" si="129"/>
        <v>120</v>
      </c>
      <c r="N193" s="64" t="e">
        <f t="shared" ca="1" si="130"/>
        <v>#DIV/0!</v>
      </c>
      <c r="O193" s="38">
        <f>SUMIF('Profit &amp; Loss Year on Year'!$A:$A,A193,'Profit &amp; Loss Year on Year'!H:H)</f>
        <v>932</v>
      </c>
      <c r="P193" s="65">
        <f t="shared" si="133"/>
        <v>-812</v>
      </c>
      <c r="Q193" s="72">
        <f t="shared" si="134"/>
        <v>-0.871244635193133</v>
      </c>
    </row>
    <row r="194" spans="1:17" hidden="1" x14ac:dyDescent="0.3">
      <c r="A194" s="7" t="s">
        <v>214</v>
      </c>
      <c r="B194" s="21"/>
      <c r="C194" s="38">
        <f>SUMIF('Profit &amp; Loss Year on Year'!$A:$A,A194,'Profit &amp; Loss Year on Year'!B:B)</f>
        <v>25776</v>
      </c>
      <c r="D194" s="27">
        <f ca="1">SUMIF('P&amp;L vs Budget'!$A:RR,$A194,'P&amp;L vs Budget'!C:C)</f>
        <v>0</v>
      </c>
      <c r="E194" s="56">
        <f t="shared" ca="1" si="127"/>
        <v>25776</v>
      </c>
      <c r="F194" s="64" t="e">
        <f t="shared" ca="1" si="128"/>
        <v>#DIV/0!</v>
      </c>
      <c r="G194" s="38">
        <f>SUMIF('Profit &amp; Loss Year on Year'!$A:$A,A194,'Profit &amp; Loss Year on Year'!C:C)</f>
        <v>34364</v>
      </c>
      <c r="H194" s="65">
        <f t="shared" si="103"/>
        <v>-8588</v>
      </c>
      <c r="I194" s="72">
        <f t="shared" si="95"/>
        <v>-0.24991269933651497</v>
      </c>
      <c r="J194" s="52"/>
      <c r="K194" s="38">
        <f>SUMIF('Profit &amp; Loss Year on Year'!$A:$A,A194,'Profit &amp; Loss Year on Year'!G:G)</f>
        <v>62355</v>
      </c>
      <c r="L194">
        <f ca="1">SUMIF('P&amp;L vs Budget'!$A:SA,$A194,'P&amp;L vs Budget'!H:H)</f>
        <v>0</v>
      </c>
      <c r="M194" s="55">
        <f t="shared" ca="1" si="129"/>
        <v>62355</v>
      </c>
      <c r="N194" s="64" t="e">
        <f t="shared" ca="1" si="130"/>
        <v>#DIV/0!</v>
      </c>
      <c r="O194" s="38">
        <f>SUMIF('Profit &amp; Loss Year on Year'!$A:$A,A194,'Profit &amp; Loss Year on Year'!H:H)</f>
        <v>59169</v>
      </c>
      <c r="P194" s="65">
        <f t="shared" si="133"/>
        <v>3186</v>
      </c>
      <c r="Q194" s="72">
        <f t="shared" si="134"/>
        <v>5.3845763829032098E-2</v>
      </c>
    </row>
    <row r="195" spans="1:17" hidden="1" x14ac:dyDescent="0.3">
      <c r="A195" s="7" t="s">
        <v>26</v>
      </c>
      <c r="B195" s="21"/>
      <c r="C195" s="38">
        <f>SUMIF('Profit &amp; Loss Year on Year'!$A:$A,A195,'Profit &amp; Loss Year on Year'!B:B)</f>
        <v>61213</v>
      </c>
      <c r="D195" s="27">
        <f ca="1">SUMIF('P&amp;L vs Budget'!$A:RR,$A195,'P&amp;L vs Budget'!C:C)</f>
        <v>0</v>
      </c>
      <c r="E195" s="56">
        <f t="shared" ca="1" si="127"/>
        <v>61213</v>
      </c>
      <c r="F195" s="64" t="e">
        <f t="shared" ca="1" si="128"/>
        <v>#DIV/0!</v>
      </c>
      <c r="G195" s="38">
        <f>SUMIF('Profit &amp; Loss Year on Year'!$A:$A,A195,'Profit &amp; Loss Year on Year'!C:C)</f>
        <v>60946</v>
      </c>
      <c r="H195" s="65">
        <f t="shared" si="103"/>
        <v>267</v>
      </c>
      <c r="I195" s="72">
        <f t="shared" si="95"/>
        <v>4.3809273783349196E-3</v>
      </c>
      <c r="J195" s="52"/>
      <c r="K195" s="38">
        <f>SUMIF('Profit &amp; Loss Year on Year'!$A:$A,A195,'Profit &amp; Loss Year on Year'!G:G)</f>
        <v>131656</v>
      </c>
      <c r="L195">
        <f ca="1">SUMIF('P&amp;L vs Budget'!$A:SA,$A195,'P&amp;L vs Budget'!H:H)</f>
        <v>0</v>
      </c>
      <c r="M195" s="55">
        <f t="shared" ca="1" si="129"/>
        <v>131656</v>
      </c>
      <c r="N195" s="64" t="e">
        <f t="shared" ca="1" si="130"/>
        <v>#DIV/0!</v>
      </c>
      <c r="O195" s="38">
        <f>SUMIF('Profit &amp; Loss Year on Year'!$A:$A,A195,'Profit &amp; Loss Year on Year'!H:H)</f>
        <v>143459</v>
      </c>
      <c r="P195" s="65">
        <f t="shared" si="133"/>
        <v>-11803</v>
      </c>
      <c r="Q195" s="72">
        <f t="shared" si="134"/>
        <v>-8.2274378045295166E-2</v>
      </c>
    </row>
    <row r="196" spans="1:17" hidden="1" x14ac:dyDescent="0.3">
      <c r="A196" s="7" t="s">
        <v>464</v>
      </c>
      <c r="B196" s="21"/>
      <c r="C196" s="38">
        <f>SUMIF('Profit &amp; Loss Year on Year'!$A:$A,A196,'Profit &amp; Loss Year on Year'!B:B)</f>
        <v>-7926</v>
      </c>
      <c r="D196" s="27">
        <f ca="1">SUMIF('P&amp;L vs Budget'!$A:RR,$A196,'P&amp;L vs Budget'!C:C)</f>
        <v>0</v>
      </c>
      <c r="E196" s="56">
        <f ca="1">C196-D196</f>
        <v>-7926</v>
      </c>
      <c r="F196" s="64" t="e">
        <f ca="1">E196/D196</f>
        <v>#DIV/0!</v>
      </c>
      <c r="G196" s="38">
        <f>SUMIF('Profit &amp; Loss Year on Year'!$A:$A,A196,'Profit &amp; Loss Year on Year'!C:C)</f>
        <v>7614</v>
      </c>
      <c r="H196" s="65">
        <f>C196-G196</f>
        <v>-15540</v>
      </c>
      <c r="I196" s="72">
        <f>H196/G196</f>
        <v>-2.0409771473601261</v>
      </c>
      <c r="J196" s="52"/>
      <c r="K196" s="38">
        <f>SUMIF('Profit &amp; Loss Year on Year'!$A:$A,A196,'Profit &amp; Loss Year on Year'!G:G)</f>
        <v>-10875</v>
      </c>
      <c r="L196">
        <f ca="1">SUMIF('P&amp;L vs Budget'!$A:SA,$A196,'P&amp;L vs Budget'!H:H)</f>
        <v>0</v>
      </c>
      <c r="M196" s="55">
        <f ca="1">K196-L196</f>
        <v>-10875</v>
      </c>
      <c r="N196" s="64" t="e">
        <f ca="1">M196/L196</f>
        <v>#DIV/0!</v>
      </c>
      <c r="O196" s="38">
        <f>SUMIF('Profit &amp; Loss Year on Year'!$A:$A,A196,'Profit &amp; Loss Year on Year'!H:H)</f>
        <v>10152</v>
      </c>
      <c r="P196" s="65">
        <f>K196-O196</f>
        <v>-21027</v>
      </c>
      <c r="Q196" s="72">
        <f>P196/O196</f>
        <v>-2.0712174940898347</v>
      </c>
    </row>
    <row r="197" spans="1:17" hidden="1" x14ac:dyDescent="0.3">
      <c r="A197" s="135" t="s">
        <v>530</v>
      </c>
      <c r="B197" s="21"/>
      <c r="C197" s="38">
        <f>SUMIF('Profit &amp; Loss Year on Year'!$A:$A,A197,'Profit &amp; Loss Year on Year'!B:B)</f>
        <v>0</v>
      </c>
      <c r="D197" s="27">
        <f ca="1">SUMIF('P&amp;L vs Budget'!$A:RR,$A197,'P&amp;L vs Budget'!C:C)</f>
        <v>0</v>
      </c>
      <c r="E197" s="56">
        <f ca="1">C197-D197</f>
        <v>0</v>
      </c>
      <c r="F197" s="64" t="e">
        <f ca="1">E197/D197</f>
        <v>#DIV/0!</v>
      </c>
      <c r="G197" s="38">
        <f>SUMIF('Profit &amp; Loss Year on Year'!$A:$A,A197,'Profit &amp; Loss Year on Year'!C:C)</f>
        <v>68</v>
      </c>
      <c r="H197" s="65">
        <f>C197-G197</f>
        <v>-68</v>
      </c>
      <c r="I197" s="72">
        <f>H197/G197</f>
        <v>-1</v>
      </c>
      <c r="J197" s="52"/>
      <c r="K197" s="38">
        <f>SUMIF('Profit &amp; Loss Year on Year'!$A:$A,A197,'Profit &amp; Loss Year on Year'!G:G)</f>
        <v>0</v>
      </c>
      <c r="L197">
        <f ca="1">SUMIF('P&amp;L vs Budget'!$A:SA,$A197,'P&amp;L vs Budget'!H:H)</f>
        <v>0</v>
      </c>
      <c r="M197" s="55">
        <f ca="1">K197-L197</f>
        <v>0</v>
      </c>
      <c r="N197" s="64" t="e">
        <f ca="1">M197/L197</f>
        <v>#DIV/0!</v>
      </c>
      <c r="O197" s="38">
        <f>SUMIF('Profit &amp; Loss Year on Year'!$A:$A,A197,'Profit &amp; Loss Year on Year'!H:H)</f>
        <v>68</v>
      </c>
      <c r="P197" s="65">
        <f>K197-O197</f>
        <v>-68</v>
      </c>
      <c r="Q197" s="72">
        <f>P197/O197</f>
        <v>-1</v>
      </c>
    </row>
    <row r="198" spans="1:17" hidden="1" x14ac:dyDescent="0.3">
      <c r="A198" s="7" t="s">
        <v>87</v>
      </c>
      <c r="B198" s="21"/>
      <c r="C198" s="38">
        <f>SUMIF('Profit &amp; Loss Year on Year'!$A:$A,A198,'Profit &amp; Loss Year on Year'!B:B)</f>
        <v>547</v>
      </c>
      <c r="D198" s="27">
        <f ca="1">SUMIF('P&amp;L vs Budget'!$A:RR,$A198,'P&amp;L vs Budget'!C:C)</f>
        <v>0</v>
      </c>
      <c r="E198" s="56">
        <f ca="1">C198-D198</f>
        <v>547</v>
      </c>
      <c r="F198" s="64" t="e">
        <f ca="1">E198/D198</f>
        <v>#DIV/0!</v>
      </c>
      <c r="G198" s="38">
        <f>SUMIF('Profit &amp; Loss Year on Year'!$A:$A,A198,'Profit &amp; Loss Year on Year'!C:C)</f>
        <v>518</v>
      </c>
      <c r="H198" s="65">
        <f>C198-G198</f>
        <v>29</v>
      </c>
      <c r="I198" s="72">
        <f>H198/G198</f>
        <v>5.5984555984555984E-2</v>
      </c>
      <c r="J198" s="52"/>
      <c r="K198" s="38">
        <f>SUMIF('Profit &amp; Loss Year on Year'!$A:$A,A198,'Profit &amp; Loss Year on Year'!G:G)</f>
        <v>1224</v>
      </c>
      <c r="L198">
        <f ca="1">SUMIF('P&amp;L vs Budget'!$A:SA,$A198,'P&amp;L vs Budget'!H:H)</f>
        <v>0</v>
      </c>
      <c r="M198" s="55">
        <f ca="1">K198-L198</f>
        <v>1224</v>
      </c>
      <c r="N198" s="64" t="e">
        <f ca="1">M198/L198</f>
        <v>#DIV/0!</v>
      </c>
      <c r="O198" s="38">
        <f>SUMIF('Profit &amp; Loss Year on Year'!$A:$A,A198,'Profit &amp; Loss Year on Year'!H:H)</f>
        <v>1360</v>
      </c>
      <c r="P198" s="65">
        <f>K198-O198</f>
        <v>-136</v>
      </c>
      <c r="Q198" s="72">
        <f>P198/O198</f>
        <v>-0.1</v>
      </c>
    </row>
    <row r="199" spans="1:17" hidden="1" x14ac:dyDescent="0.3">
      <c r="A199" s="7" t="s">
        <v>109</v>
      </c>
      <c r="B199" s="21"/>
      <c r="C199" s="38">
        <f>SUMIF('Profit &amp; Loss Year on Year'!$A:$A,A199,'Profit &amp; Loss Year on Year'!B:B)</f>
        <v>0</v>
      </c>
      <c r="D199" s="27">
        <f ca="1">SUMIF('P&amp;L vs Budget'!$A:RR,$A199,'P&amp;L vs Budget'!C:C)</f>
        <v>0</v>
      </c>
      <c r="E199" s="56">
        <f t="shared" ca="1" si="127"/>
        <v>0</v>
      </c>
      <c r="F199" s="64" t="e">
        <f t="shared" ca="1" si="128"/>
        <v>#DIV/0!</v>
      </c>
      <c r="G199" s="38">
        <f>SUMIF('Profit &amp; Loss Year on Year'!$A:$A,A199,'Profit &amp; Loss Year on Year'!C:C)</f>
        <v>0</v>
      </c>
      <c r="H199" s="65">
        <f t="shared" si="103"/>
        <v>0</v>
      </c>
      <c r="I199" s="72" t="e">
        <f t="shared" si="95"/>
        <v>#DIV/0!</v>
      </c>
      <c r="J199" s="52"/>
      <c r="K199" s="38">
        <f>SUMIF('Profit &amp; Loss Year on Year'!$A:$A,A199,'Profit &amp; Loss Year on Year'!G:G)</f>
        <v>0</v>
      </c>
      <c r="L199">
        <f ca="1">SUMIF('P&amp;L vs Budget'!$A:SA,$A199,'P&amp;L vs Budget'!H:H)</f>
        <v>0</v>
      </c>
      <c r="M199" s="55">
        <f t="shared" ca="1" si="129"/>
        <v>0</v>
      </c>
      <c r="N199" s="64" t="e">
        <f t="shared" ca="1" si="130"/>
        <v>#DIV/0!</v>
      </c>
      <c r="O199" s="38">
        <f>SUMIF('Profit &amp; Loss Year on Year'!$A:$A,A199,'Profit &amp; Loss Year on Year'!H:H)</f>
        <v>0</v>
      </c>
      <c r="P199" s="65">
        <f t="shared" si="133"/>
        <v>0</v>
      </c>
      <c r="Q199" s="72" t="e">
        <f t="shared" si="134"/>
        <v>#DIV/0!</v>
      </c>
    </row>
    <row r="200" spans="1:17" hidden="1" x14ac:dyDescent="0.3">
      <c r="A200" s="7" t="s">
        <v>110</v>
      </c>
      <c r="B200" s="21"/>
      <c r="C200" s="38">
        <f>SUMIF('Profit &amp; Loss Year on Year'!$A:$A,A200,'Profit &amp; Loss Year on Year'!B:B)</f>
        <v>0</v>
      </c>
      <c r="D200" s="27">
        <f ca="1">SUMIF('P&amp;L vs Budget'!$A:RR,$A200,'P&amp;L vs Budget'!C:C)</f>
        <v>0</v>
      </c>
      <c r="E200" s="56">
        <f t="shared" ca="1" si="127"/>
        <v>0</v>
      </c>
      <c r="F200" s="64" t="e">
        <f t="shared" ca="1" si="128"/>
        <v>#DIV/0!</v>
      </c>
      <c r="G200" s="38">
        <f>SUMIF('Profit &amp; Loss Year on Year'!$A:$A,A200,'Profit &amp; Loss Year on Year'!C:C)</f>
        <v>0</v>
      </c>
      <c r="H200" s="65">
        <f t="shared" si="103"/>
        <v>0</v>
      </c>
      <c r="I200" s="72" t="e">
        <f t="shared" si="95"/>
        <v>#DIV/0!</v>
      </c>
      <c r="J200" s="52"/>
      <c r="K200" s="38">
        <f>SUMIF('Profit &amp; Loss Year on Year'!$A:$A,A200,'Profit &amp; Loss Year on Year'!G:G)</f>
        <v>0</v>
      </c>
      <c r="L200">
        <f ca="1">SUMIF('P&amp;L vs Budget'!$A:SA,$A200,'P&amp;L vs Budget'!H:H)</f>
        <v>0</v>
      </c>
      <c r="M200" s="55">
        <f t="shared" ca="1" si="129"/>
        <v>0</v>
      </c>
      <c r="N200" s="64" t="e">
        <f t="shared" ca="1" si="130"/>
        <v>#DIV/0!</v>
      </c>
      <c r="O200" s="38">
        <f>SUMIF('Profit &amp; Loss Year on Year'!$A:$A,A200,'Profit &amp; Loss Year on Year'!H:H)</f>
        <v>0</v>
      </c>
      <c r="P200" s="65">
        <f t="shared" si="133"/>
        <v>0</v>
      </c>
      <c r="Q200" s="72" t="e">
        <f t="shared" si="134"/>
        <v>#DIV/0!</v>
      </c>
    </row>
    <row r="201" spans="1:17" hidden="1" x14ac:dyDescent="0.3">
      <c r="A201" s="7" t="s">
        <v>197</v>
      </c>
      <c r="B201" s="21"/>
      <c r="C201" s="38">
        <f>SUMIF('Profit &amp; Loss Year on Year'!$A:$A,A201,'Profit &amp; Loss Year on Year'!B:B)</f>
        <v>0</v>
      </c>
      <c r="D201" s="27">
        <f ca="1">SUMIF('P&amp;L vs Budget'!$A:RR,$A201,'P&amp;L vs Budget'!C:C)</f>
        <v>0</v>
      </c>
      <c r="E201" s="56">
        <f t="shared" ca="1" si="127"/>
        <v>0</v>
      </c>
      <c r="F201" s="64" t="e">
        <f t="shared" ca="1" si="128"/>
        <v>#DIV/0!</v>
      </c>
      <c r="G201" s="38">
        <f>SUMIF('Profit &amp; Loss Year on Year'!$A:$A,A201,'Profit &amp; Loss Year on Year'!C:C)</f>
        <v>0</v>
      </c>
      <c r="H201" s="65">
        <f t="shared" si="103"/>
        <v>0</v>
      </c>
      <c r="I201" s="72" t="e">
        <f t="shared" ref="I201:I240" si="151">H201/G201</f>
        <v>#DIV/0!</v>
      </c>
      <c r="J201" s="52"/>
      <c r="K201" s="38">
        <f>SUMIF('Profit &amp; Loss Year on Year'!$A:$A,A201,'Profit &amp; Loss Year on Year'!G:G)</f>
        <v>0</v>
      </c>
      <c r="L201">
        <f ca="1">SUMIF('P&amp;L vs Budget'!$A:SA,$A201,'P&amp;L vs Budget'!H:H)</f>
        <v>0</v>
      </c>
      <c r="M201" s="55">
        <f t="shared" ca="1" si="129"/>
        <v>0</v>
      </c>
      <c r="N201" s="64" t="e">
        <f t="shared" ca="1" si="130"/>
        <v>#DIV/0!</v>
      </c>
      <c r="O201" s="38">
        <f>SUMIF('Profit &amp; Loss Year on Year'!$A:$A,A201,'Profit &amp; Loss Year on Year'!H:H)</f>
        <v>0</v>
      </c>
      <c r="P201" s="65">
        <f t="shared" si="133"/>
        <v>0</v>
      </c>
      <c r="Q201" s="72" t="e">
        <f t="shared" si="134"/>
        <v>#DIV/0!</v>
      </c>
    </row>
    <row r="202" spans="1:17" hidden="1" x14ac:dyDescent="0.3">
      <c r="A202" s="7" t="s">
        <v>406</v>
      </c>
      <c r="B202" s="21"/>
      <c r="C202" s="38">
        <f>SUMIF('Profit &amp; Loss Year on Year'!$A:$A,A202,'Profit &amp; Loss Year on Year'!B:B)</f>
        <v>0</v>
      </c>
      <c r="D202" s="27">
        <f ca="1">SUMIF('P&amp;L vs Budget'!$A:RR,$A202,'P&amp;L vs Budget'!C:C)</f>
        <v>0</v>
      </c>
      <c r="E202" s="56">
        <f t="shared" ca="1" si="127"/>
        <v>0</v>
      </c>
      <c r="F202" s="64" t="e">
        <f t="shared" ca="1" si="128"/>
        <v>#DIV/0!</v>
      </c>
      <c r="G202" s="38">
        <f>SUMIF('Profit &amp; Loss Year on Year'!$A:$A,A202,'Profit &amp; Loss Year on Year'!C:C)</f>
        <v>0</v>
      </c>
      <c r="H202" s="65">
        <f t="shared" si="103"/>
        <v>0</v>
      </c>
      <c r="I202" s="72" t="e">
        <f t="shared" si="151"/>
        <v>#DIV/0!</v>
      </c>
      <c r="J202" s="52"/>
      <c r="K202" s="38">
        <f>SUMIF('Profit &amp; Loss Year on Year'!$A:$A,A202,'Profit &amp; Loss Year on Year'!G:G)</f>
        <v>0</v>
      </c>
      <c r="L202">
        <f ca="1">SUMIF('P&amp;L vs Budget'!$A:SA,$A202,'P&amp;L vs Budget'!H:H)</f>
        <v>0</v>
      </c>
      <c r="M202" s="55">
        <f t="shared" ca="1" si="129"/>
        <v>0</v>
      </c>
      <c r="N202" s="64" t="e">
        <f t="shared" ca="1" si="130"/>
        <v>#DIV/0!</v>
      </c>
      <c r="O202" s="38">
        <f>SUMIF('Profit &amp; Loss Year on Year'!$A:$A,A202,'Profit &amp; Loss Year on Year'!H:H)</f>
        <v>0</v>
      </c>
      <c r="P202" s="65">
        <f t="shared" si="133"/>
        <v>0</v>
      </c>
      <c r="Q202" s="72" t="e">
        <f t="shared" si="134"/>
        <v>#DIV/0!</v>
      </c>
    </row>
    <row r="203" spans="1:17" hidden="1" x14ac:dyDescent="0.3">
      <c r="A203" s="7" t="s">
        <v>297</v>
      </c>
      <c r="B203" s="21"/>
      <c r="C203" s="38">
        <f>SUMIF('Profit &amp; Loss Year on Year'!$A:$A,A203,'Profit &amp; Loss Year on Year'!B:B)</f>
        <v>0</v>
      </c>
      <c r="D203" s="27">
        <f ca="1">SUMIF('P&amp;L vs Budget'!$A:RR,$A203,'P&amp;L vs Budget'!C:C)</f>
        <v>0</v>
      </c>
      <c r="E203" s="56">
        <f t="shared" ca="1" si="127"/>
        <v>0</v>
      </c>
      <c r="F203" s="64" t="e">
        <f t="shared" ca="1" si="128"/>
        <v>#DIV/0!</v>
      </c>
      <c r="G203" s="38">
        <f>SUMIF('Profit &amp; Loss Year on Year'!$A:$A,A203,'Profit &amp; Loss Year on Year'!C:C)</f>
        <v>0</v>
      </c>
      <c r="H203" s="65">
        <f t="shared" si="103"/>
        <v>0</v>
      </c>
      <c r="I203" s="72" t="e">
        <f t="shared" si="151"/>
        <v>#DIV/0!</v>
      </c>
      <c r="J203" s="52"/>
      <c r="K203" s="38">
        <f>SUMIF('Profit &amp; Loss Year on Year'!$A:$A,A203,'Profit &amp; Loss Year on Year'!G:G)</f>
        <v>0</v>
      </c>
      <c r="L203">
        <f ca="1">SUMIF('P&amp;L vs Budget'!$A:SA,$A203,'P&amp;L vs Budget'!H:H)</f>
        <v>0</v>
      </c>
      <c r="M203" s="55">
        <f t="shared" ca="1" si="129"/>
        <v>0</v>
      </c>
      <c r="N203" s="64" t="e">
        <f t="shared" ca="1" si="130"/>
        <v>#DIV/0!</v>
      </c>
      <c r="O203" s="38">
        <f>SUMIF('Profit &amp; Loss Year on Year'!$A:$A,A203,'Profit &amp; Loss Year on Year'!H:H)</f>
        <v>0</v>
      </c>
      <c r="P203" s="65">
        <f t="shared" si="133"/>
        <v>0</v>
      </c>
      <c r="Q203" s="72" t="e">
        <f t="shared" si="134"/>
        <v>#DIV/0!</v>
      </c>
    </row>
    <row r="204" spans="1:17" hidden="1" x14ac:dyDescent="0.3">
      <c r="A204" s="7" t="s">
        <v>111</v>
      </c>
      <c r="B204" s="21"/>
      <c r="C204" s="38">
        <f>SUMIF('Profit &amp; Loss Year on Year'!$A:$A,A204,'Profit &amp; Loss Year on Year'!B:B)</f>
        <v>200742</v>
      </c>
      <c r="D204" s="27">
        <f ca="1">SUMIF('P&amp;L vs Budget'!$A:RR,$A204,'P&amp;L vs Budget'!C:C)</f>
        <v>0</v>
      </c>
      <c r="E204" s="56">
        <f t="shared" ca="1" si="127"/>
        <v>200742</v>
      </c>
      <c r="F204" s="64" t="e">
        <f t="shared" ca="1" si="128"/>
        <v>#DIV/0!</v>
      </c>
      <c r="G204" s="38">
        <f>SUMIF('Profit &amp; Loss Year on Year'!$A:$A,A204,'Profit &amp; Loss Year on Year'!C:C)</f>
        <v>181119</v>
      </c>
      <c r="H204" s="65">
        <f t="shared" si="103"/>
        <v>19623</v>
      </c>
      <c r="I204" s="72">
        <f t="shared" si="151"/>
        <v>0.10834313351995097</v>
      </c>
      <c r="J204" s="52"/>
      <c r="K204" s="38">
        <f>SUMIF('Profit &amp; Loss Year on Year'!$A:$A,A204,'Profit &amp; Loss Year on Year'!G:G)</f>
        <v>372222</v>
      </c>
      <c r="L204">
        <f ca="1">SUMIF('P&amp;L vs Budget'!$A:SA,$A204,'P&amp;L vs Budget'!H:H)</f>
        <v>0</v>
      </c>
      <c r="M204" s="55">
        <f t="shared" ca="1" si="129"/>
        <v>372222</v>
      </c>
      <c r="N204" s="64" t="e">
        <f t="shared" ca="1" si="130"/>
        <v>#DIV/0!</v>
      </c>
      <c r="O204" s="38">
        <f>SUMIF('Profit &amp; Loss Year on Year'!$A:$A,A204,'Profit &amp; Loss Year on Year'!H:H)</f>
        <v>339712</v>
      </c>
      <c r="P204" s="65">
        <f t="shared" si="133"/>
        <v>32510</v>
      </c>
      <c r="Q204" s="72">
        <f t="shared" si="134"/>
        <v>9.569870949510173E-2</v>
      </c>
    </row>
    <row r="205" spans="1:17" hidden="1" x14ac:dyDescent="0.3">
      <c r="A205" s="7" t="s">
        <v>198</v>
      </c>
      <c r="B205" s="21"/>
      <c r="C205" s="38">
        <f>SUMIF('Profit &amp; Loss Year on Year'!$A:$A,A205,'Profit &amp; Loss Year on Year'!B:B)</f>
        <v>-8938</v>
      </c>
      <c r="D205" s="27">
        <f ca="1">SUMIF('P&amp;L vs Budget'!$A:RR,$A205,'P&amp;L vs Budget'!C:C)</f>
        <v>0</v>
      </c>
      <c r="E205" s="56">
        <f t="shared" ca="1" si="127"/>
        <v>-8938</v>
      </c>
      <c r="F205" s="64" t="e">
        <f t="shared" ca="1" si="128"/>
        <v>#DIV/0!</v>
      </c>
      <c r="G205" s="38">
        <f>SUMIF('Profit &amp; Loss Year on Year'!$A:$A,A205,'Profit &amp; Loss Year on Year'!C:C)</f>
        <v>-20649</v>
      </c>
      <c r="H205" s="65">
        <f t="shared" si="103"/>
        <v>11711</v>
      </c>
      <c r="I205" s="72">
        <f t="shared" si="151"/>
        <v>-0.5671461087704005</v>
      </c>
      <c r="J205" s="52"/>
      <c r="K205" s="38">
        <f>SUMIF('Profit &amp; Loss Year on Year'!$A:$A,A205,'Profit &amp; Loss Year on Year'!G:G)</f>
        <v>-3734</v>
      </c>
      <c r="L205">
        <f ca="1">SUMIF('P&amp;L vs Budget'!$A:SA,$A205,'P&amp;L vs Budget'!H:H)</f>
        <v>0</v>
      </c>
      <c r="M205" s="55">
        <f t="shared" ca="1" si="129"/>
        <v>-3734</v>
      </c>
      <c r="N205" s="64" t="e">
        <f t="shared" ca="1" si="130"/>
        <v>#DIV/0!</v>
      </c>
      <c r="O205" s="38">
        <f>SUMIF('Profit &amp; Loss Year on Year'!$A:$A,A205,'Profit &amp; Loss Year on Year'!H:H)</f>
        <v>-16244</v>
      </c>
      <c r="P205" s="65">
        <f t="shared" si="133"/>
        <v>12510</v>
      </c>
      <c r="Q205" s="72">
        <f t="shared" si="134"/>
        <v>-0.7701305097266683</v>
      </c>
    </row>
    <row r="206" spans="1:17" hidden="1" x14ac:dyDescent="0.3">
      <c r="A206" s="7" t="s">
        <v>216</v>
      </c>
      <c r="B206" s="21"/>
      <c r="C206" s="38">
        <f>SUMIF('Profit &amp; Loss Year on Year'!$A:$A,A206,'Profit &amp; Loss Year on Year'!B:B)</f>
        <v>0</v>
      </c>
      <c r="D206" s="27">
        <f ca="1">SUMIF('P&amp;L vs Budget'!$A:RR,$A206,'P&amp;L vs Budget'!C:C)</f>
        <v>0</v>
      </c>
      <c r="E206" s="56">
        <f t="shared" ca="1" si="127"/>
        <v>0</v>
      </c>
      <c r="F206" s="64" t="e">
        <f t="shared" ca="1" si="128"/>
        <v>#DIV/0!</v>
      </c>
      <c r="G206" s="38">
        <f>SUMIF('Profit &amp; Loss Year on Year'!$A:$A,A206,'Profit &amp; Loss Year on Year'!C:C)</f>
        <v>0</v>
      </c>
      <c r="H206" s="65">
        <f t="shared" si="103"/>
        <v>0</v>
      </c>
      <c r="I206" s="72" t="e">
        <f t="shared" si="151"/>
        <v>#DIV/0!</v>
      </c>
      <c r="J206" s="52"/>
      <c r="K206" s="38">
        <f>SUMIF('Profit &amp; Loss Year on Year'!$A:$A,A206,'Profit &amp; Loss Year on Year'!G:G)</f>
        <v>0</v>
      </c>
      <c r="L206">
        <f ca="1">SUMIF('P&amp;L vs Budget'!$A:SA,$A206,'P&amp;L vs Budget'!H:H)</f>
        <v>0</v>
      </c>
      <c r="M206" s="55">
        <f t="shared" ca="1" si="129"/>
        <v>0</v>
      </c>
      <c r="N206" s="64" t="e">
        <f t="shared" ca="1" si="130"/>
        <v>#DIV/0!</v>
      </c>
      <c r="O206" s="38">
        <f>SUMIF('Profit &amp; Loss Year on Year'!$A:$A,A206,'Profit &amp; Loss Year on Year'!H:H)</f>
        <v>0</v>
      </c>
      <c r="P206" s="65">
        <f t="shared" si="133"/>
        <v>0</v>
      </c>
      <c r="Q206" s="72" t="e">
        <f t="shared" si="134"/>
        <v>#DIV/0!</v>
      </c>
    </row>
    <row r="207" spans="1:17" hidden="1" x14ac:dyDescent="0.3">
      <c r="A207" s="7" t="s">
        <v>54</v>
      </c>
      <c r="B207" s="21"/>
      <c r="C207" s="38">
        <f>SUMIF('Profit &amp; Loss Year on Year'!$A:$A,A207,'Profit &amp; Loss Year on Year'!B:B)</f>
        <v>5100</v>
      </c>
      <c r="D207" s="27">
        <f ca="1">SUMIF('P&amp;L vs Budget'!$A:RR,$A207,'P&amp;L vs Budget'!C:C)</f>
        <v>0</v>
      </c>
      <c r="E207" s="56">
        <f t="shared" ca="1" si="127"/>
        <v>5100</v>
      </c>
      <c r="F207" s="64" t="e">
        <f t="shared" ca="1" si="128"/>
        <v>#DIV/0!</v>
      </c>
      <c r="G207" s="38">
        <f>SUMIF('Profit &amp; Loss Year on Year'!$A:$A,A207,'Profit &amp; Loss Year on Year'!C:C)</f>
        <v>5100</v>
      </c>
      <c r="H207" s="65">
        <f t="shared" si="103"/>
        <v>0</v>
      </c>
      <c r="I207" s="72">
        <f t="shared" si="151"/>
        <v>0</v>
      </c>
      <c r="J207" s="52"/>
      <c r="K207" s="38">
        <f>SUMIF('Profit &amp; Loss Year on Year'!$A:$A,A207,'Profit &amp; Loss Year on Year'!G:G)</f>
        <v>10200</v>
      </c>
      <c r="L207">
        <f ca="1">SUMIF('P&amp;L vs Budget'!$A:SA,$A207,'P&amp;L vs Budget'!H:H)</f>
        <v>0</v>
      </c>
      <c r="M207" s="55">
        <f t="shared" ca="1" si="129"/>
        <v>10200</v>
      </c>
      <c r="N207" s="64" t="e">
        <f t="shared" ca="1" si="130"/>
        <v>#DIV/0!</v>
      </c>
      <c r="O207" s="38">
        <f>SUMIF('Profit &amp; Loss Year on Year'!$A:$A,A207,'Profit &amp; Loss Year on Year'!H:H)</f>
        <v>10200</v>
      </c>
      <c r="P207" s="65">
        <f t="shared" si="133"/>
        <v>0</v>
      </c>
      <c r="Q207" s="72">
        <f t="shared" si="134"/>
        <v>0</v>
      </c>
    </row>
    <row r="208" spans="1:17" hidden="1" x14ac:dyDescent="0.3">
      <c r="A208" s="7" t="s">
        <v>6</v>
      </c>
      <c r="B208" s="21"/>
      <c r="C208" s="38">
        <f>SUMIF('Profit &amp; Loss Year on Year'!$A:$A,A208,'Profit &amp; Loss Year on Year'!B:B)</f>
        <v>8070</v>
      </c>
      <c r="D208" s="27">
        <f ca="1">SUMIF('P&amp;L vs Budget'!$A:RR,$A208,'P&amp;L vs Budget'!C:C)</f>
        <v>0</v>
      </c>
      <c r="E208" s="56">
        <f t="shared" ca="1" si="127"/>
        <v>8070</v>
      </c>
      <c r="F208" s="64" t="e">
        <f t="shared" ca="1" si="128"/>
        <v>#DIV/0!</v>
      </c>
      <c r="G208" s="38">
        <f>SUMIF('Profit &amp; Loss Year on Year'!$A:$A,A208,'Profit &amp; Loss Year on Year'!C:C)</f>
        <v>7777</v>
      </c>
      <c r="H208" s="65">
        <f t="shared" si="103"/>
        <v>293</v>
      </c>
      <c r="I208" s="72">
        <f t="shared" si="151"/>
        <v>3.7675196091037678E-2</v>
      </c>
      <c r="J208" s="52"/>
      <c r="K208" s="38">
        <f>SUMIF('Profit &amp; Loss Year on Year'!$A:$A,A208,'Profit &amp; Loss Year on Year'!G:G)</f>
        <v>12734</v>
      </c>
      <c r="L208">
        <f ca="1">SUMIF('P&amp;L vs Budget'!$A:SA,$A208,'P&amp;L vs Budget'!H:H)</f>
        <v>0</v>
      </c>
      <c r="M208" s="55">
        <f t="shared" ca="1" si="129"/>
        <v>12734</v>
      </c>
      <c r="N208" s="64" t="e">
        <f t="shared" ca="1" si="130"/>
        <v>#DIV/0!</v>
      </c>
      <c r="O208" s="38">
        <f>SUMIF('Profit &amp; Loss Year on Year'!$A:$A,A208,'Profit &amp; Loss Year on Year'!H:H)</f>
        <v>11549</v>
      </c>
      <c r="P208" s="65">
        <f t="shared" si="133"/>
        <v>1185</v>
      </c>
      <c r="Q208" s="72">
        <f t="shared" si="134"/>
        <v>0.10260628625855052</v>
      </c>
    </row>
    <row r="209" spans="1:17" hidden="1" x14ac:dyDescent="0.3">
      <c r="A209" s="7" t="s">
        <v>28</v>
      </c>
      <c r="B209" s="21"/>
      <c r="C209" s="38">
        <f>SUMIF('Profit &amp; Loss Year on Year'!$A:$A,A209,'Profit &amp; Loss Year on Year'!B:B)</f>
        <v>10746</v>
      </c>
      <c r="D209" s="27">
        <f ca="1">SUMIF('P&amp;L vs Budget'!$A:RR,$A209,'P&amp;L vs Budget'!C:C)</f>
        <v>0</v>
      </c>
      <c r="E209" s="56">
        <f t="shared" ca="1" si="127"/>
        <v>10746</v>
      </c>
      <c r="F209" s="64" t="e">
        <f t="shared" ca="1" si="128"/>
        <v>#DIV/0!</v>
      </c>
      <c r="G209" s="38">
        <f>SUMIF('Profit &amp; Loss Year on Year'!$A:$A,A209,'Profit &amp; Loss Year on Year'!C:C)</f>
        <v>3530</v>
      </c>
      <c r="H209" s="65">
        <f t="shared" si="103"/>
        <v>7216</v>
      </c>
      <c r="I209" s="72">
        <f t="shared" si="151"/>
        <v>2.0441926345609067</v>
      </c>
      <c r="J209" s="52"/>
      <c r="K209" s="38">
        <f>SUMIF('Profit &amp; Loss Year on Year'!$A:$A,A209,'Profit &amp; Loss Year on Year'!G:G)</f>
        <v>23059</v>
      </c>
      <c r="L209">
        <f ca="1">SUMIF('P&amp;L vs Budget'!$A:SA,$A209,'P&amp;L vs Budget'!H:H)</f>
        <v>0</v>
      </c>
      <c r="M209" s="55">
        <f t="shared" ca="1" si="129"/>
        <v>23059</v>
      </c>
      <c r="N209" s="64" t="e">
        <f t="shared" ca="1" si="130"/>
        <v>#DIV/0!</v>
      </c>
      <c r="O209" s="38">
        <f>SUMIF('Profit &amp; Loss Year on Year'!$A:$A,A209,'Profit &amp; Loss Year on Year'!H:H)</f>
        <v>10741</v>
      </c>
      <c r="P209" s="65">
        <f t="shared" si="133"/>
        <v>12318</v>
      </c>
      <c r="Q209" s="72">
        <f t="shared" si="134"/>
        <v>1.1468205939856624</v>
      </c>
    </row>
    <row r="210" spans="1:17" hidden="1" x14ac:dyDescent="0.3">
      <c r="A210" s="7" t="s">
        <v>29</v>
      </c>
      <c r="B210" s="21"/>
      <c r="C210" s="38">
        <f>SUMIF('Profit &amp; Loss Year on Year'!$A:$A,A210,'Profit &amp; Loss Year on Year'!B:B)</f>
        <v>0</v>
      </c>
      <c r="D210" s="27">
        <f ca="1">SUMIF('P&amp;L vs Budget'!$A:RR,$A210,'P&amp;L vs Budget'!C:C)</f>
        <v>0</v>
      </c>
      <c r="E210" s="56">
        <f t="shared" ca="1" si="127"/>
        <v>0</v>
      </c>
      <c r="F210" s="64" t="e">
        <f t="shared" ca="1" si="128"/>
        <v>#DIV/0!</v>
      </c>
      <c r="G210" s="38">
        <f>SUMIF('Profit &amp; Loss Year on Year'!$A:$A,A210,'Profit &amp; Loss Year on Year'!C:C)</f>
        <v>0</v>
      </c>
      <c r="H210" s="65">
        <f t="shared" ref="H210:H240" si="152">C210-G210</f>
        <v>0</v>
      </c>
      <c r="I210" s="72" t="e">
        <f t="shared" si="151"/>
        <v>#DIV/0!</v>
      </c>
      <c r="J210" s="52"/>
      <c r="K210" s="38">
        <f>SUMIF('Profit &amp; Loss Year on Year'!$A:$A,A210,'Profit &amp; Loss Year on Year'!G:G)</f>
        <v>0</v>
      </c>
      <c r="L210">
        <f ca="1">SUMIF('P&amp;L vs Budget'!$A:SA,$A210,'P&amp;L vs Budget'!H:H)</f>
        <v>0</v>
      </c>
      <c r="M210" s="55">
        <f t="shared" ca="1" si="129"/>
        <v>0</v>
      </c>
      <c r="N210" s="64" t="e">
        <f t="shared" ca="1" si="130"/>
        <v>#DIV/0!</v>
      </c>
      <c r="O210" s="38">
        <f>SUMIF('Profit &amp; Loss Year on Year'!$A:$A,A210,'Profit &amp; Loss Year on Year'!H:H)</f>
        <v>0</v>
      </c>
      <c r="P210" s="65">
        <f t="shared" si="133"/>
        <v>0</v>
      </c>
      <c r="Q210" s="72" t="e">
        <f t="shared" si="134"/>
        <v>#DIV/0!</v>
      </c>
    </row>
    <row r="211" spans="1:17" hidden="1" x14ac:dyDescent="0.3">
      <c r="A211" s="7" t="s">
        <v>264</v>
      </c>
      <c r="B211" s="21"/>
      <c r="C211" s="38">
        <f>SUMIF('Profit &amp; Loss Year on Year'!$A:$A,A211,'Profit &amp; Loss Year on Year'!B:B)</f>
        <v>1215</v>
      </c>
      <c r="D211" s="27">
        <f ca="1">SUMIF('P&amp;L vs Budget'!$A:RR,$A211,'P&amp;L vs Budget'!C:C)</f>
        <v>0</v>
      </c>
      <c r="E211" s="56">
        <f t="shared" ca="1" si="127"/>
        <v>1215</v>
      </c>
      <c r="F211" s="64" t="e">
        <f t="shared" ca="1" si="128"/>
        <v>#DIV/0!</v>
      </c>
      <c r="G211" s="38">
        <f>SUMIF('Profit &amp; Loss Year on Year'!$A:$A,A211,'Profit &amp; Loss Year on Year'!C:C)</f>
        <v>-861</v>
      </c>
      <c r="H211" s="65">
        <f t="shared" si="152"/>
        <v>2076</v>
      </c>
      <c r="I211" s="72">
        <f t="shared" si="151"/>
        <v>-2.4111498257839723</v>
      </c>
      <c r="J211" s="52"/>
      <c r="K211" s="38">
        <f>SUMIF('Profit &amp; Loss Year on Year'!$A:$A,A211,'Profit &amp; Loss Year on Year'!G:G)</f>
        <v>1114</v>
      </c>
      <c r="L211">
        <f ca="1">SUMIF('P&amp;L vs Budget'!$A:SA,$A211,'P&amp;L vs Budget'!H:H)</f>
        <v>0</v>
      </c>
      <c r="M211" s="55">
        <f t="shared" ca="1" si="129"/>
        <v>1114</v>
      </c>
      <c r="N211" s="64" t="e">
        <f t="shared" ca="1" si="130"/>
        <v>#DIV/0!</v>
      </c>
      <c r="O211" s="38">
        <f>SUMIF('Profit &amp; Loss Year on Year'!$A:$A,A211,'Profit &amp; Loss Year on Year'!H:H)</f>
        <v>-197</v>
      </c>
      <c r="P211" s="65">
        <f t="shared" si="133"/>
        <v>1311</v>
      </c>
      <c r="Q211" s="72">
        <f t="shared" si="134"/>
        <v>-6.654822335025381</v>
      </c>
    </row>
    <row r="212" spans="1:17" hidden="1" x14ac:dyDescent="0.3">
      <c r="A212" s="135" t="s">
        <v>514</v>
      </c>
      <c r="B212" s="21"/>
      <c r="C212" s="38">
        <f>SUMIF('Profit &amp; Loss Year on Year'!$A:$A,A212,'Profit &amp; Loss Year on Year'!B:B)</f>
        <v>0</v>
      </c>
      <c r="D212" s="27">
        <f ca="1">SUMIF('P&amp;L vs Budget'!$A:RR,$A212,'P&amp;L vs Budget'!C:C)</f>
        <v>0</v>
      </c>
      <c r="E212" s="56">
        <f t="shared" ref="E212" ca="1" si="153">C212-D212</f>
        <v>0</v>
      </c>
      <c r="F212" s="64" t="e">
        <f t="shared" ref="F212" ca="1" si="154">E212/D212</f>
        <v>#DIV/0!</v>
      </c>
      <c r="G212" s="38">
        <f>SUMIF('Profit &amp; Loss Year on Year'!$A:$A,A212,'Profit &amp; Loss Year on Year'!C:C)</f>
        <v>0</v>
      </c>
      <c r="H212" s="65">
        <f t="shared" ref="H212" si="155">C212-G212</f>
        <v>0</v>
      </c>
      <c r="I212" s="72" t="e">
        <f t="shared" ref="I212" si="156">H212/G212</f>
        <v>#DIV/0!</v>
      </c>
      <c r="J212" s="52"/>
      <c r="K212" s="38">
        <f>SUMIF('Profit &amp; Loss Year on Year'!$A:$A,A212,'Profit &amp; Loss Year on Year'!G:G)</f>
        <v>0</v>
      </c>
      <c r="L212">
        <f ca="1">SUMIF('P&amp;L vs Budget'!$A:SA,$A212,'P&amp;L vs Budget'!H:H)</f>
        <v>0</v>
      </c>
      <c r="M212" s="55">
        <f t="shared" ref="M212" ca="1" si="157">K212-L212</f>
        <v>0</v>
      </c>
      <c r="N212" s="64" t="e">
        <f t="shared" ref="N212" ca="1" si="158">M212/L212</f>
        <v>#DIV/0!</v>
      </c>
      <c r="O212" s="38">
        <f>SUMIF('Profit &amp; Loss Year on Year'!$A:$A,A212,'Profit &amp; Loss Year on Year'!H:H)</f>
        <v>800</v>
      </c>
      <c r="P212" s="65">
        <f t="shared" ref="P212" si="159">K212-O212</f>
        <v>-800</v>
      </c>
      <c r="Q212" s="72">
        <f t="shared" ref="Q212" si="160">P212/O212</f>
        <v>-1</v>
      </c>
    </row>
    <row r="213" spans="1:17" hidden="1" x14ac:dyDescent="0.3">
      <c r="A213" s="7" t="s">
        <v>298</v>
      </c>
      <c r="B213" s="21"/>
      <c r="C213" s="38">
        <f>SUMIF('Profit &amp; Loss Year on Year'!$A:$A,A213,'Profit &amp; Loss Year on Year'!B:B)</f>
        <v>0</v>
      </c>
      <c r="D213" s="27">
        <f ca="1">SUMIF('P&amp;L vs Budget'!$A:RR,$A213,'P&amp;L vs Budget'!C:C)</f>
        <v>0</v>
      </c>
      <c r="E213" s="56">
        <f t="shared" ca="1" si="127"/>
        <v>0</v>
      </c>
      <c r="F213" s="64" t="e">
        <f t="shared" ca="1" si="128"/>
        <v>#DIV/0!</v>
      </c>
      <c r="G213" s="38">
        <f>SUMIF('Profit &amp; Loss Year on Year'!$A:$A,A213,'Profit &amp; Loss Year on Year'!C:C)</f>
        <v>0</v>
      </c>
      <c r="H213" s="65">
        <f t="shared" si="152"/>
        <v>0</v>
      </c>
      <c r="I213" s="72" t="e">
        <f t="shared" si="151"/>
        <v>#DIV/0!</v>
      </c>
      <c r="J213" s="52"/>
      <c r="K213" s="38">
        <f>SUMIF('Profit &amp; Loss Year on Year'!$A:$A,A213,'Profit &amp; Loss Year on Year'!G:G)</f>
        <v>0</v>
      </c>
      <c r="L213">
        <f ca="1">SUMIF('P&amp;L vs Budget'!$A:SA,$A213,'P&amp;L vs Budget'!H:H)</f>
        <v>0</v>
      </c>
      <c r="M213" s="55">
        <f t="shared" ca="1" si="129"/>
        <v>0</v>
      </c>
      <c r="N213" s="64" t="e">
        <f t="shared" ca="1" si="130"/>
        <v>#DIV/0!</v>
      </c>
      <c r="O213" s="38">
        <f>SUMIF('Profit &amp; Loss Year on Year'!$A:$A,A213,'Profit &amp; Loss Year on Year'!H:H)</f>
        <v>0</v>
      </c>
      <c r="P213" s="65">
        <f t="shared" si="133"/>
        <v>0</v>
      </c>
      <c r="Q213" s="72" t="e">
        <f t="shared" si="134"/>
        <v>#DIV/0!</v>
      </c>
    </row>
    <row r="214" spans="1:17" hidden="1" x14ac:dyDescent="0.3">
      <c r="A214" s="7" t="s">
        <v>314</v>
      </c>
      <c r="B214" s="21"/>
      <c r="C214" s="38">
        <f>SUMIF('Profit &amp; Loss Year on Year'!$A:$A,A214,'Profit &amp; Loss Year on Year'!B:B)</f>
        <v>0</v>
      </c>
      <c r="D214" s="27">
        <f ca="1">SUMIF('P&amp;L vs Budget'!$A:RR,$A214,'P&amp;L vs Budget'!C:C)</f>
        <v>0</v>
      </c>
      <c r="E214" s="56">
        <f t="shared" ca="1" si="127"/>
        <v>0</v>
      </c>
      <c r="F214" s="64" t="e">
        <f t="shared" ca="1" si="128"/>
        <v>#DIV/0!</v>
      </c>
      <c r="G214" s="38">
        <f>SUMIF('Profit &amp; Loss Year on Year'!$A:$A,A214,'Profit &amp; Loss Year on Year'!C:C)</f>
        <v>0</v>
      </c>
      <c r="H214" s="65">
        <f t="shared" si="152"/>
        <v>0</v>
      </c>
      <c r="I214" s="72" t="e">
        <f t="shared" si="151"/>
        <v>#DIV/0!</v>
      </c>
      <c r="J214" s="52"/>
      <c r="K214" s="38">
        <f>SUMIF('Profit &amp; Loss Year on Year'!$A:$A,A214,'Profit &amp; Loss Year on Year'!G:G)</f>
        <v>0</v>
      </c>
      <c r="L214">
        <f ca="1">SUMIF('P&amp;L vs Budget'!$A:SA,$A214,'P&amp;L vs Budget'!H:H)</f>
        <v>0</v>
      </c>
      <c r="M214" s="55">
        <f t="shared" ca="1" si="129"/>
        <v>0</v>
      </c>
      <c r="N214" s="64" t="e">
        <f t="shared" ca="1" si="130"/>
        <v>#DIV/0!</v>
      </c>
      <c r="O214" s="38">
        <f>SUMIF('Profit &amp; Loss Year on Year'!$A:$A,A214,'Profit &amp; Loss Year on Year'!H:H)</f>
        <v>0</v>
      </c>
      <c r="P214" s="65">
        <f t="shared" si="133"/>
        <v>0</v>
      </c>
      <c r="Q214" s="72" t="e">
        <f t="shared" si="134"/>
        <v>#DIV/0!</v>
      </c>
    </row>
    <row r="215" spans="1:17" hidden="1" x14ac:dyDescent="0.3">
      <c r="A215" s="7" t="s">
        <v>217</v>
      </c>
      <c r="B215" s="22"/>
      <c r="C215" s="38">
        <f>SUMIF('Profit &amp; Loss Year on Year'!$A:$A,A215,'Profit &amp; Loss Year on Year'!B:B)</f>
        <v>1550</v>
      </c>
      <c r="D215" s="27">
        <f ca="1">SUMIF('P&amp;L vs Budget'!$A:RR,$A215,'P&amp;L vs Budget'!C:C)</f>
        <v>0</v>
      </c>
      <c r="E215" s="56">
        <f t="shared" ca="1" si="127"/>
        <v>1550</v>
      </c>
      <c r="F215" s="64" t="e">
        <f t="shared" ca="1" si="128"/>
        <v>#DIV/0!</v>
      </c>
      <c r="G215" s="38">
        <f>SUMIF('Profit &amp; Loss Year on Year'!$A:$A,A215,'Profit &amp; Loss Year on Year'!C:C)</f>
        <v>1950</v>
      </c>
      <c r="H215" s="65">
        <f t="shared" si="152"/>
        <v>-400</v>
      </c>
      <c r="I215" s="72">
        <f t="shared" si="151"/>
        <v>-0.20512820512820512</v>
      </c>
      <c r="J215" s="52"/>
      <c r="K215" s="38">
        <f>SUMIF('Profit &amp; Loss Year on Year'!$A:$A,A215,'Profit &amp; Loss Year on Year'!G:G)</f>
        <v>3041</v>
      </c>
      <c r="L215">
        <f ca="1">SUMIF('P&amp;L vs Budget'!$A:SA,$A215,'P&amp;L vs Budget'!H:H)</f>
        <v>0</v>
      </c>
      <c r="M215" s="55">
        <f t="shared" ca="1" si="129"/>
        <v>3041</v>
      </c>
      <c r="N215" s="64" t="e">
        <f t="shared" ca="1" si="130"/>
        <v>#DIV/0!</v>
      </c>
      <c r="O215" s="38">
        <f>SUMIF('Profit &amp; Loss Year on Year'!$A:$A,A215,'Profit &amp; Loss Year on Year'!H:H)</f>
        <v>1950</v>
      </c>
      <c r="P215" s="65">
        <f t="shared" si="133"/>
        <v>1091</v>
      </c>
      <c r="Q215" s="72">
        <f t="shared" si="134"/>
        <v>0.55948717948717952</v>
      </c>
    </row>
    <row r="216" spans="1:17" hidden="1" x14ac:dyDescent="0.3">
      <c r="A216" s="7" t="s">
        <v>218</v>
      </c>
      <c r="B216" s="22"/>
      <c r="C216" s="38">
        <f>SUMIF('Profit &amp; Loss Year on Year'!$A:$A,A216,'Profit &amp; Loss Year on Year'!B:B)</f>
        <v>975</v>
      </c>
      <c r="D216" s="27">
        <f ca="1">SUMIF('P&amp;L vs Budget'!$A:RR,$A216,'P&amp;L vs Budget'!C:C)</f>
        <v>0</v>
      </c>
      <c r="E216" s="56">
        <f t="shared" ca="1" si="127"/>
        <v>975</v>
      </c>
      <c r="F216" s="64" t="e">
        <f t="shared" ca="1" si="128"/>
        <v>#DIV/0!</v>
      </c>
      <c r="G216" s="38">
        <f>SUMIF('Profit &amp; Loss Year on Year'!$A:$A,A216,'Profit &amp; Loss Year on Year'!C:C)</f>
        <v>2775</v>
      </c>
      <c r="H216" s="65">
        <f t="shared" si="152"/>
        <v>-1800</v>
      </c>
      <c r="I216" s="72">
        <f t="shared" si="151"/>
        <v>-0.64864864864864868</v>
      </c>
      <c r="J216" s="52"/>
      <c r="K216" s="38">
        <f>SUMIF('Profit &amp; Loss Year on Year'!$A:$A,A216,'Profit &amp; Loss Year on Year'!G:G)</f>
        <v>975</v>
      </c>
      <c r="L216">
        <f ca="1">SUMIF('P&amp;L vs Budget'!$A:SA,$A216,'P&amp;L vs Budget'!H:H)</f>
        <v>0</v>
      </c>
      <c r="M216" s="55">
        <f t="shared" ca="1" si="129"/>
        <v>975</v>
      </c>
      <c r="N216" s="64" t="e">
        <f t="shared" ca="1" si="130"/>
        <v>#DIV/0!</v>
      </c>
      <c r="O216" s="38">
        <f>SUMIF('Profit &amp; Loss Year on Year'!$A:$A,A216,'Profit &amp; Loss Year on Year'!H:H)</f>
        <v>2783</v>
      </c>
      <c r="P216" s="65">
        <f t="shared" si="133"/>
        <v>-1808</v>
      </c>
      <c r="Q216" s="72">
        <f t="shared" si="134"/>
        <v>-0.64965864175350341</v>
      </c>
    </row>
    <row r="217" spans="1:17" hidden="1" x14ac:dyDescent="0.3">
      <c r="A217" s="7" t="s">
        <v>55</v>
      </c>
      <c r="B217" s="21"/>
      <c r="C217" s="38">
        <f>SUMIF('Profit &amp; Loss Year on Year'!$A:$A,A217,'Profit &amp; Loss Year on Year'!B:B)</f>
        <v>1334</v>
      </c>
      <c r="D217" s="27">
        <f ca="1">SUMIF('P&amp;L vs Budget'!$A:RR,$A217,'P&amp;L vs Budget'!C:C)</f>
        <v>0</v>
      </c>
      <c r="E217" s="56">
        <f t="shared" ca="1" si="127"/>
        <v>1334</v>
      </c>
      <c r="F217" s="64" t="e">
        <f t="shared" ca="1" si="128"/>
        <v>#DIV/0!</v>
      </c>
      <c r="G217" s="38">
        <f>SUMIF('Profit &amp; Loss Year on Year'!$A:$A,A217,'Profit &amp; Loss Year on Year'!C:C)</f>
        <v>637</v>
      </c>
      <c r="H217" s="65">
        <f t="shared" si="152"/>
        <v>697</v>
      </c>
      <c r="I217" s="72">
        <f t="shared" si="151"/>
        <v>1.0941915227629513</v>
      </c>
      <c r="J217" s="52"/>
      <c r="K217" s="38">
        <f>SUMIF('Profit &amp; Loss Year on Year'!$A:$A,A217,'Profit &amp; Loss Year on Year'!G:G)</f>
        <v>5319</v>
      </c>
      <c r="L217">
        <f ca="1">SUMIF('P&amp;L vs Budget'!$A:SA,$A217,'P&amp;L vs Budget'!H:H)</f>
        <v>0</v>
      </c>
      <c r="M217" s="55">
        <f t="shared" ca="1" si="129"/>
        <v>5319</v>
      </c>
      <c r="N217" s="64" t="e">
        <f t="shared" ca="1" si="130"/>
        <v>#DIV/0!</v>
      </c>
      <c r="O217" s="38">
        <f>SUMIF('Profit &amp; Loss Year on Year'!$A:$A,A217,'Profit &amp; Loss Year on Year'!H:H)</f>
        <v>1705</v>
      </c>
      <c r="P217" s="65">
        <f t="shared" si="133"/>
        <v>3614</v>
      </c>
      <c r="Q217" s="72">
        <f t="shared" si="134"/>
        <v>2.1196480938416422</v>
      </c>
    </row>
    <row r="218" spans="1:17" hidden="1" x14ac:dyDescent="0.3">
      <c r="A218" s="7" t="s">
        <v>7</v>
      </c>
      <c r="B218" s="21"/>
      <c r="C218" s="38">
        <f>SUMIF('Profit &amp; Loss Year on Year'!$A:$A,A218,'Profit &amp; Loss Year on Year'!B:B)</f>
        <v>500</v>
      </c>
      <c r="D218" s="27">
        <f ca="1">SUMIF('P&amp;L vs Budget'!$A:RR,$A218,'P&amp;L vs Budget'!C:C)</f>
        <v>0</v>
      </c>
      <c r="E218" s="56">
        <f t="shared" ca="1" si="127"/>
        <v>500</v>
      </c>
      <c r="F218" s="64" t="e">
        <f t="shared" ca="1" si="128"/>
        <v>#DIV/0!</v>
      </c>
      <c r="G218" s="38">
        <f>SUMIF('Profit &amp; Loss Year on Year'!$A:$A,A218,'Profit &amp; Loss Year on Year'!C:C)</f>
        <v>663</v>
      </c>
      <c r="H218" s="65">
        <f t="shared" si="152"/>
        <v>-163</v>
      </c>
      <c r="I218" s="72">
        <f t="shared" si="151"/>
        <v>-0.2458521870286576</v>
      </c>
      <c r="J218" s="52"/>
      <c r="K218" s="38">
        <f>SUMIF('Profit &amp; Loss Year on Year'!$A:$A,A218,'Profit &amp; Loss Year on Year'!G:G)</f>
        <v>639</v>
      </c>
      <c r="L218">
        <f ca="1">SUMIF('P&amp;L vs Budget'!$A:SA,$A218,'P&amp;L vs Budget'!H:H)</f>
        <v>0</v>
      </c>
      <c r="M218" s="55">
        <f t="shared" ca="1" si="129"/>
        <v>639</v>
      </c>
      <c r="N218" s="64" t="e">
        <f t="shared" ca="1" si="130"/>
        <v>#DIV/0!</v>
      </c>
      <c r="O218" s="38">
        <f>SUMIF('Profit &amp; Loss Year on Year'!$A:$A,A218,'Profit &amp; Loss Year on Year'!H:H)</f>
        <v>754</v>
      </c>
      <c r="P218" s="65">
        <f t="shared" si="133"/>
        <v>-115</v>
      </c>
      <c r="Q218" s="72">
        <f t="shared" si="134"/>
        <v>-0.15251989389920426</v>
      </c>
    </row>
    <row r="219" spans="1:17" hidden="1" x14ac:dyDescent="0.3">
      <c r="A219" s="7" t="s">
        <v>513</v>
      </c>
      <c r="B219" s="21"/>
      <c r="C219" s="38">
        <f>SUMIF('Profit &amp; Loss Year on Year'!$A:$A,A219,'Profit &amp; Loss Year on Year'!B:B)</f>
        <v>0</v>
      </c>
      <c r="D219" s="27">
        <f ca="1">SUMIF('P&amp;L vs Budget'!$A:RR,$A219,'P&amp;L vs Budget'!C:C)</f>
        <v>0</v>
      </c>
      <c r="E219" s="56">
        <f t="shared" ref="E219" ca="1" si="161">C219-D219</f>
        <v>0</v>
      </c>
      <c r="F219" s="64" t="e">
        <f t="shared" ref="F219" ca="1" si="162">E219/D219</f>
        <v>#DIV/0!</v>
      </c>
      <c r="G219" s="38">
        <f>SUMIF('Profit &amp; Loss Year on Year'!$A:$A,A219,'Profit &amp; Loss Year on Year'!C:C)</f>
        <v>0</v>
      </c>
      <c r="H219" s="65">
        <f t="shared" ref="H219" si="163">C219-G219</f>
        <v>0</v>
      </c>
      <c r="I219" s="72" t="e">
        <f t="shared" ref="I219" si="164">H219/G219</f>
        <v>#DIV/0!</v>
      </c>
      <c r="J219" s="52"/>
      <c r="K219" s="38">
        <f>SUMIF('Profit &amp; Loss Year on Year'!$A:$A,A219,'Profit &amp; Loss Year on Year'!G:G)</f>
        <v>624</v>
      </c>
      <c r="L219">
        <f ca="1">SUMIF('P&amp;L vs Budget'!$A:SA,$A219,'P&amp;L vs Budget'!H:H)</f>
        <v>0</v>
      </c>
      <c r="M219" s="55">
        <f t="shared" ref="M219" ca="1" si="165">K219-L219</f>
        <v>624</v>
      </c>
      <c r="N219" s="64" t="e">
        <f t="shared" ref="N219" ca="1" si="166">M219/L219</f>
        <v>#DIV/0!</v>
      </c>
      <c r="O219" s="38">
        <f>SUMIF('Profit &amp; Loss Year on Year'!$A:$A,A219,'Profit &amp; Loss Year on Year'!H:H)</f>
        <v>0</v>
      </c>
      <c r="P219" s="65">
        <f t="shared" ref="P219" si="167">K219-O219</f>
        <v>624</v>
      </c>
      <c r="Q219" s="72" t="e">
        <f t="shared" ref="Q219" si="168">P219/O219</f>
        <v>#DIV/0!</v>
      </c>
    </row>
    <row r="220" spans="1:17" hidden="1" x14ac:dyDescent="0.3">
      <c r="A220" s="7" t="s">
        <v>199</v>
      </c>
      <c r="B220" s="21"/>
      <c r="C220" s="38">
        <f>SUMIF('Profit &amp; Loss Year on Year'!$A:$A,A220,'Profit &amp; Loss Year on Year'!B:B)</f>
        <v>17034</v>
      </c>
      <c r="D220" s="27">
        <f ca="1">SUMIF('P&amp;L vs Budget'!$A:RR,$A220,'P&amp;L vs Budget'!C:C)</f>
        <v>0</v>
      </c>
      <c r="E220" s="56">
        <f t="shared" ca="1" si="127"/>
        <v>17034</v>
      </c>
      <c r="F220" s="64" t="e">
        <f t="shared" ca="1" si="128"/>
        <v>#DIV/0!</v>
      </c>
      <c r="G220" s="38">
        <f>SUMIF('Profit &amp; Loss Year on Year'!$A:$A,A220,'Profit &amp; Loss Year on Year'!C:C)</f>
        <v>19566</v>
      </c>
      <c r="H220" s="65">
        <f t="shared" si="152"/>
        <v>-2532</v>
      </c>
      <c r="I220" s="72">
        <f t="shared" si="151"/>
        <v>-0.12940815700705305</v>
      </c>
      <c r="J220" s="52"/>
      <c r="K220" s="38">
        <f>SUMIF('Profit &amp; Loss Year on Year'!$A:$A,A220,'Profit &amp; Loss Year on Year'!G:G)</f>
        <v>38355</v>
      </c>
      <c r="L220">
        <f ca="1">SUMIF('P&amp;L vs Budget'!$A:SA,$A220,'P&amp;L vs Budget'!H:H)</f>
        <v>0</v>
      </c>
      <c r="M220" s="55">
        <f t="shared" ca="1" si="129"/>
        <v>38355</v>
      </c>
      <c r="N220" s="64" t="e">
        <f t="shared" ca="1" si="130"/>
        <v>#DIV/0!</v>
      </c>
      <c r="O220" s="38">
        <f>SUMIF('Profit &amp; Loss Year on Year'!$A:$A,A220,'Profit &amp; Loss Year on Year'!H:H)</f>
        <v>44518</v>
      </c>
      <c r="P220" s="65">
        <f t="shared" ref="P220:P241" si="169">K220-O220</f>
        <v>-6163</v>
      </c>
      <c r="Q220" s="72">
        <f t="shared" ref="Q220:Q241" si="170">P220/O220</f>
        <v>-0.13843838447369602</v>
      </c>
    </row>
    <row r="221" spans="1:17" hidden="1" x14ac:dyDescent="0.3">
      <c r="A221" s="7" t="s">
        <v>8</v>
      </c>
      <c r="B221" s="21"/>
      <c r="C221" s="38">
        <f>SUMIF('Profit &amp; Loss Year on Year'!$A:$A,A221,'Profit &amp; Loss Year on Year'!B:B)</f>
        <v>8254</v>
      </c>
      <c r="D221" s="27">
        <f ca="1">SUMIF('P&amp;L vs Budget'!$A:RR,$A221,'P&amp;L vs Budget'!C:C)</f>
        <v>0</v>
      </c>
      <c r="E221" s="56">
        <f t="shared" ca="1" si="127"/>
        <v>8254</v>
      </c>
      <c r="F221" s="64" t="e">
        <f t="shared" ca="1" si="128"/>
        <v>#DIV/0!</v>
      </c>
      <c r="G221" s="38">
        <f>SUMIF('Profit &amp; Loss Year on Year'!$A:$A,A221,'Profit &amp; Loss Year on Year'!C:C)</f>
        <v>4009</v>
      </c>
      <c r="H221" s="65">
        <f t="shared" si="152"/>
        <v>4245</v>
      </c>
      <c r="I221" s="72">
        <f t="shared" si="151"/>
        <v>1.0588675480169618</v>
      </c>
      <c r="J221" s="52"/>
      <c r="K221" s="38">
        <f>SUMIF('Profit &amp; Loss Year on Year'!$A:$A,A221,'Profit &amp; Loss Year on Year'!G:G)</f>
        <v>8254</v>
      </c>
      <c r="L221">
        <f ca="1">SUMIF('P&amp;L vs Budget'!$A:SA,$A221,'P&amp;L vs Budget'!H:H)</f>
        <v>0</v>
      </c>
      <c r="M221" s="55">
        <f t="shared" ca="1" si="129"/>
        <v>8254</v>
      </c>
      <c r="N221" s="64" t="e">
        <f t="shared" ca="1" si="130"/>
        <v>#DIV/0!</v>
      </c>
      <c r="O221" s="38">
        <f>SUMIF('Profit &amp; Loss Year on Year'!$A:$A,A221,'Profit &amp; Loss Year on Year'!H:H)</f>
        <v>6852</v>
      </c>
      <c r="P221" s="65">
        <f t="shared" si="169"/>
        <v>1402</v>
      </c>
      <c r="Q221" s="72">
        <f t="shared" si="170"/>
        <v>0.20461179217746644</v>
      </c>
    </row>
    <row r="222" spans="1:17" hidden="1" x14ac:dyDescent="0.3">
      <c r="A222" s="7" t="s">
        <v>30</v>
      </c>
      <c r="B222" s="21"/>
      <c r="C222" s="38">
        <f>SUMIF('Profit &amp; Loss Year on Year'!$A:$A,A222,'Profit &amp; Loss Year on Year'!B:B)</f>
        <v>0</v>
      </c>
      <c r="D222" s="27">
        <f ca="1">SUMIF('P&amp;L vs Budget'!$A:RR,$A222,'P&amp;L vs Budget'!C:C)</f>
        <v>0</v>
      </c>
      <c r="E222" s="56">
        <f t="shared" ca="1" si="127"/>
        <v>0</v>
      </c>
      <c r="F222" s="64" t="e">
        <f t="shared" ca="1" si="128"/>
        <v>#DIV/0!</v>
      </c>
      <c r="G222" s="38">
        <f>SUMIF('Profit &amp; Loss Year on Year'!$A:$A,A222,'Profit &amp; Loss Year on Year'!C:C)</f>
        <v>0</v>
      </c>
      <c r="H222" s="65">
        <f t="shared" si="152"/>
        <v>0</v>
      </c>
      <c r="I222" s="72" t="e">
        <f t="shared" si="151"/>
        <v>#DIV/0!</v>
      </c>
      <c r="J222" s="52"/>
      <c r="K222" s="38">
        <f>SUMIF('Profit &amp; Loss Year on Year'!$A:$A,A222,'Profit &amp; Loss Year on Year'!G:G)</f>
        <v>0</v>
      </c>
      <c r="L222">
        <f ca="1">SUMIF('P&amp;L vs Budget'!$A:SA,$A222,'P&amp;L vs Budget'!H:H)</f>
        <v>0</v>
      </c>
      <c r="M222" s="55">
        <f t="shared" ca="1" si="129"/>
        <v>0</v>
      </c>
      <c r="N222" s="64" t="e">
        <f t="shared" ca="1" si="130"/>
        <v>#DIV/0!</v>
      </c>
      <c r="O222" s="38">
        <f>SUMIF('Profit &amp; Loss Year on Year'!$A:$A,A222,'Profit &amp; Loss Year on Year'!H:H)</f>
        <v>0</v>
      </c>
      <c r="P222" s="65">
        <f t="shared" si="169"/>
        <v>0</v>
      </c>
      <c r="Q222" s="72" t="e">
        <f t="shared" si="170"/>
        <v>#DIV/0!</v>
      </c>
    </row>
    <row r="223" spans="1:17" hidden="1" x14ac:dyDescent="0.3">
      <c r="A223" s="7" t="s">
        <v>265</v>
      </c>
      <c r="B223" s="21"/>
      <c r="C223" s="38">
        <f>SUMIF('Profit &amp; Loss Year on Year'!$A:$A,A223,'Profit &amp; Loss Year on Year'!B:B)</f>
        <v>3524</v>
      </c>
      <c r="D223" s="27">
        <f ca="1">SUMIF('P&amp;L vs Budget'!$A:RR,$A223,'P&amp;L vs Budget'!C:C)</f>
        <v>0</v>
      </c>
      <c r="E223" s="56">
        <f t="shared" ca="1" si="127"/>
        <v>3524</v>
      </c>
      <c r="F223" s="64" t="e">
        <f t="shared" ca="1" si="128"/>
        <v>#DIV/0!</v>
      </c>
      <c r="G223" s="38">
        <f>SUMIF('Profit &amp; Loss Year on Year'!$A:$A,A223,'Profit &amp; Loss Year on Year'!C:C)</f>
        <v>4590</v>
      </c>
      <c r="H223" s="65">
        <f t="shared" si="152"/>
        <v>-1066</v>
      </c>
      <c r="I223" s="72">
        <f t="shared" si="151"/>
        <v>-0.23224400871459694</v>
      </c>
      <c r="J223" s="52"/>
      <c r="K223" s="38">
        <f>SUMIF('Profit &amp; Loss Year on Year'!$A:$A,A223,'Profit &amp; Loss Year on Year'!G:G)</f>
        <v>8759</v>
      </c>
      <c r="L223">
        <f ca="1">SUMIF('P&amp;L vs Budget'!$A:SA,$A223,'P&amp;L vs Budget'!H:H)</f>
        <v>0</v>
      </c>
      <c r="M223" s="55">
        <f t="shared" ca="1" si="129"/>
        <v>8759</v>
      </c>
      <c r="N223" s="64" t="e">
        <f t="shared" ca="1" si="130"/>
        <v>#DIV/0!</v>
      </c>
      <c r="O223" s="38">
        <f>SUMIF('Profit &amp; Loss Year on Year'!$A:$A,A223,'Profit &amp; Loss Year on Year'!H:H)</f>
        <v>8087</v>
      </c>
      <c r="P223" s="65">
        <f t="shared" si="169"/>
        <v>672</v>
      </c>
      <c r="Q223" s="72">
        <f t="shared" si="170"/>
        <v>8.3096327439099796E-2</v>
      </c>
    </row>
    <row r="224" spans="1:17" hidden="1" x14ac:dyDescent="0.3">
      <c r="A224" s="7" t="s">
        <v>9</v>
      </c>
      <c r="B224" s="21"/>
      <c r="C224" s="38">
        <f>SUMIF('Profit &amp; Loss Year on Year'!$A:$A,A224,'Profit &amp; Loss Year on Year'!B:B)</f>
        <v>6850</v>
      </c>
      <c r="D224" s="27">
        <f ca="1">SUMIF('P&amp;L vs Budget'!$A:RR,$A224,'P&amp;L vs Budget'!C:C)</f>
        <v>0</v>
      </c>
      <c r="E224" s="56">
        <f t="shared" ca="1" si="127"/>
        <v>6850</v>
      </c>
      <c r="F224" s="64" t="e">
        <f t="shared" ca="1" si="128"/>
        <v>#DIV/0!</v>
      </c>
      <c r="G224" s="38">
        <f>SUMIF('Profit &amp; Loss Year on Year'!$A:$A,A224,'Profit &amp; Loss Year on Year'!C:C)</f>
        <v>5698</v>
      </c>
      <c r="H224" s="65">
        <f t="shared" si="152"/>
        <v>1152</v>
      </c>
      <c r="I224" s="72">
        <f t="shared" si="151"/>
        <v>0.20217620217620216</v>
      </c>
      <c r="J224" s="52"/>
      <c r="K224" s="38">
        <f>SUMIF('Profit &amp; Loss Year on Year'!$A:$A,A224,'Profit &amp; Loss Year on Year'!G:G)</f>
        <v>12269</v>
      </c>
      <c r="L224">
        <f ca="1">SUMIF('P&amp;L vs Budget'!$A:SA,$A224,'P&amp;L vs Budget'!H:H)</f>
        <v>0</v>
      </c>
      <c r="M224" s="55">
        <f t="shared" ca="1" si="129"/>
        <v>12269</v>
      </c>
      <c r="N224" s="64" t="e">
        <f t="shared" ca="1" si="130"/>
        <v>#DIV/0!</v>
      </c>
      <c r="O224" s="38">
        <f>SUMIF('Profit &amp; Loss Year on Year'!$A:$A,A224,'Profit &amp; Loss Year on Year'!H:H)</f>
        <v>7444</v>
      </c>
      <c r="P224" s="65">
        <f t="shared" si="169"/>
        <v>4825</v>
      </c>
      <c r="Q224" s="72">
        <f t="shared" si="170"/>
        <v>0.64817302525523912</v>
      </c>
    </row>
    <row r="225" spans="1:17" hidden="1" x14ac:dyDescent="0.3">
      <c r="A225" s="7" t="s">
        <v>56</v>
      </c>
      <c r="B225" s="21"/>
      <c r="C225" s="38">
        <f>SUMIF('Profit &amp; Loss Year on Year'!$A:$A,A225,'Profit &amp; Loss Year on Year'!B:B)</f>
        <v>0</v>
      </c>
      <c r="D225" s="27">
        <f ca="1">SUMIF('P&amp;L vs Budget'!$A:RR,$A225,'P&amp;L vs Budget'!C:C)</f>
        <v>0</v>
      </c>
      <c r="E225" s="56">
        <f t="shared" ca="1" si="127"/>
        <v>0</v>
      </c>
      <c r="F225" s="64" t="e">
        <f t="shared" ca="1" si="128"/>
        <v>#DIV/0!</v>
      </c>
      <c r="G225" s="38">
        <f>SUMIF('Profit &amp; Loss Year on Year'!$A:$A,A225,'Profit &amp; Loss Year on Year'!C:C)</f>
        <v>0</v>
      </c>
      <c r="H225" s="65">
        <f t="shared" si="152"/>
        <v>0</v>
      </c>
      <c r="I225" s="72" t="e">
        <f t="shared" si="151"/>
        <v>#DIV/0!</v>
      </c>
      <c r="J225" s="52"/>
      <c r="K225" s="38">
        <f>SUMIF('Profit &amp; Loss Year on Year'!$A:$A,A225,'Profit &amp; Loss Year on Year'!G:G)</f>
        <v>0</v>
      </c>
      <c r="L225">
        <f ca="1">SUMIF('P&amp;L vs Budget'!$A:SA,$A225,'P&amp;L vs Budget'!H:H)</f>
        <v>0</v>
      </c>
      <c r="M225" s="55">
        <f t="shared" ca="1" si="129"/>
        <v>0</v>
      </c>
      <c r="N225" s="64" t="e">
        <f t="shared" ca="1" si="130"/>
        <v>#DIV/0!</v>
      </c>
      <c r="O225" s="38">
        <f>SUMIF('Profit &amp; Loss Year on Year'!$A:$A,A225,'Profit &amp; Loss Year on Year'!H:H)</f>
        <v>0</v>
      </c>
      <c r="P225" s="65">
        <f t="shared" si="169"/>
        <v>0</v>
      </c>
      <c r="Q225" s="72" t="e">
        <f t="shared" si="170"/>
        <v>#DIV/0!</v>
      </c>
    </row>
    <row r="226" spans="1:17" hidden="1" x14ac:dyDescent="0.3">
      <c r="A226" s="7" t="s">
        <v>219</v>
      </c>
      <c r="B226" s="21"/>
      <c r="C226" s="38">
        <f>SUMIF('Profit &amp; Loss Year on Year'!$A:$A,A226,'Profit &amp; Loss Year on Year'!B:B)</f>
        <v>10190</v>
      </c>
      <c r="D226" s="27">
        <f ca="1">SUMIF('P&amp;L vs Budget'!$A:RR,$A226,'P&amp;L vs Budget'!C:C)</f>
        <v>0</v>
      </c>
      <c r="E226" s="56">
        <f t="shared" ca="1" si="127"/>
        <v>10190</v>
      </c>
      <c r="F226" s="64" t="e">
        <f t="shared" ca="1" si="128"/>
        <v>#DIV/0!</v>
      </c>
      <c r="G226" s="38">
        <f>SUMIF('Profit &amp; Loss Year on Year'!$A:$A,A226,'Profit &amp; Loss Year on Year'!C:C)</f>
        <v>9743</v>
      </c>
      <c r="H226" s="65">
        <f t="shared" si="152"/>
        <v>447</v>
      </c>
      <c r="I226" s="72">
        <f t="shared" si="151"/>
        <v>4.5879092681925485E-2</v>
      </c>
      <c r="J226" s="52"/>
      <c r="K226" s="38">
        <f>SUMIF('Profit &amp; Loss Year on Year'!$A:$A,A226,'Profit &amp; Loss Year on Year'!G:G)</f>
        <v>16617</v>
      </c>
      <c r="L226">
        <f ca="1">SUMIF('P&amp;L vs Budget'!$A:SA,$A226,'P&amp;L vs Budget'!H:H)</f>
        <v>0</v>
      </c>
      <c r="M226" s="55">
        <f t="shared" ca="1" si="129"/>
        <v>16617</v>
      </c>
      <c r="N226" s="64" t="e">
        <f t="shared" ca="1" si="130"/>
        <v>#DIV/0!</v>
      </c>
      <c r="O226" s="38">
        <f>SUMIF('Profit &amp; Loss Year on Year'!$A:$A,A226,'Profit &amp; Loss Year on Year'!H:H)</f>
        <v>13607</v>
      </c>
      <c r="P226" s="65">
        <f t="shared" si="169"/>
        <v>3010</v>
      </c>
      <c r="Q226" s="72">
        <f t="shared" si="170"/>
        <v>0.22120967149261409</v>
      </c>
    </row>
    <row r="227" spans="1:17" hidden="1" x14ac:dyDescent="0.3">
      <c r="A227" s="7" t="s">
        <v>170</v>
      </c>
      <c r="B227" s="21"/>
      <c r="C227" s="38">
        <f>SUMIF('Profit &amp; Loss Year on Year'!$A:$A,A227,'Profit &amp; Loss Year on Year'!B:B)</f>
        <v>1993</v>
      </c>
      <c r="D227" s="27">
        <f ca="1">SUMIF('P&amp;L vs Budget'!$A:RR,$A227,'P&amp;L vs Budget'!C:C)</f>
        <v>0</v>
      </c>
      <c r="E227" s="56">
        <f t="shared" ca="1" si="127"/>
        <v>1993</v>
      </c>
      <c r="F227" s="64" t="e">
        <f t="shared" ca="1" si="128"/>
        <v>#DIV/0!</v>
      </c>
      <c r="G227" s="38">
        <f>SUMIF('Profit &amp; Loss Year on Year'!$A:$A,A227,'Profit &amp; Loss Year on Year'!C:C)</f>
        <v>497</v>
      </c>
      <c r="H227" s="65">
        <f t="shared" si="152"/>
        <v>1496</v>
      </c>
      <c r="I227" s="72">
        <f t="shared" si="151"/>
        <v>3.0100603621730384</v>
      </c>
      <c r="J227" s="52"/>
      <c r="K227" s="38">
        <f>SUMIF('Profit &amp; Loss Year on Year'!$A:$A,A227,'Profit &amp; Loss Year on Year'!G:G)</f>
        <v>4298</v>
      </c>
      <c r="L227">
        <f ca="1">SUMIF('P&amp;L vs Budget'!$A:SA,$A227,'P&amp;L vs Budget'!H:H)</f>
        <v>0</v>
      </c>
      <c r="M227" s="55">
        <f t="shared" ca="1" si="129"/>
        <v>4298</v>
      </c>
      <c r="N227" s="64" t="e">
        <f t="shared" ca="1" si="130"/>
        <v>#DIV/0!</v>
      </c>
      <c r="O227" s="38">
        <f>SUMIF('Profit &amp; Loss Year on Year'!$A:$A,A227,'Profit &amp; Loss Year on Year'!H:H)</f>
        <v>2455</v>
      </c>
      <c r="P227" s="65">
        <f t="shared" si="169"/>
        <v>1843</v>
      </c>
      <c r="Q227" s="72">
        <f t="shared" si="170"/>
        <v>0.75071283095723018</v>
      </c>
    </row>
    <row r="228" spans="1:17" hidden="1" x14ac:dyDescent="0.3">
      <c r="A228" s="7" t="s">
        <v>315</v>
      </c>
      <c r="B228" s="17"/>
      <c r="C228" s="38">
        <f>SUMIF('Profit &amp; Loss Year on Year'!$A:$A,A228,'Profit &amp; Loss Year on Year'!B:B)</f>
        <v>5100</v>
      </c>
      <c r="D228" s="27">
        <f ca="1">SUMIF('P&amp;L vs Budget'!$A:RR,$A228,'P&amp;L vs Budget'!C:C)</f>
        <v>0</v>
      </c>
      <c r="E228" s="56">
        <f t="shared" ca="1" si="127"/>
        <v>5100</v>
      </c>
      <c r="F228" s="64" t="e">
        <f t="shared" ca="1" si="128"/>
        <v>#DIV/0!</v>
      </c>
      <c r="G228" s="38">
        <f>SUMIF('Profit &amp; Loss Year on Year'!$A:$A,A228,'Profit &amp; Loss Year on Year'!C:C)</f>
        <v>0</v>
      </c>
      <c r="H228" s="65">
        <f t="shared" si="152"/>
        <v>5100</v>
      </c>
      <c r="I228" s="72" t="e">
        <f t="shared" si="151"/>
        <v>#DIV/0!</v>
      </c>
      <c r="J228" s="52"/>
      <c r="K228" s="38">
        <f>SUMIF('Profit &amp; Loss Year on Year'!$A:$A,A228,'Profit &amp; Loss Year on Year'!G:G)</f>
        <v>5100</v>
      </c>
      <c r="L228">
        <f ca="1">SUMIF('P&amp;L vs Budget'!$A:SA,$A228,'P&amp;L vs Budget'!H:H)</f>
        <v>0</v>
      </c>
      <c r="M228" s="55">
        <f t="shared" ca="1" si="129"/>
        <v>5100</v>
      </c>
      <c r="N228" s="64" t="e">
        <f t="shared" ca="1" si="130"/>
        <v>#DIV/0!</v>
      </c>
      <c r="O228" s="38">
        <f>SUMIF('Profit &amp; Loss Year on Year'!$A:$A,A228,'Profit &amp; Loss Year on Year'!H:H)</f>
        <v>0</v>
      </c>
      <c r="P228" s="65">
        <f t="shared" si="169"/>
        <v>5100</v>
      </c>
      <c r="Q228" s="72" t="e">
        <f t="shared" si="170"/>
        <v>#DIV/0!</v>
      </c>
    </row>
    <row r="229" spans="1:17" hidden="1" x14ac:dyDescent="0.3">
      <c r="A229" s="7" t="s">
        <v>57</v>
      </c>
      <c r="B229" s="21"/>
      <c r="C229" s="38">
        <f>SUMIF('Profit &amp; Loss Year on Year'!$A:$A,A229,'Profit &amp; Loss Year on Year'!B:B)</f>
        <v>7652</v>
      </c>
      <c r="D229" s="27">
        <f ca="1">SUMIF('P&amp;L vs Budget'!$A:RR,$A229,'P&amp;L vs Budget'!C:C)</f>
        <v>0</v>
      </c>
      <c r="E229" s="56">
        <f t="shared" ca="1" si="127"/>
        <v>7652</v>
      </c>
      <c r="F229" s="64" t="e">
        <f t="shared" ca="1" si="128"/>
        <v>#DIV/0!</v>
      </c>
      <c r="G229" s="38">
        <f>SUMIF('Profit &amp; Loss Year on Year'!$A:$A,A229,'Profit &amp; Loss Year on Year'!C:C)</f>
        <v>4310</v>
      </c>
      <c r="H229" s="65">
        <f t="shared" si="152"/>
        <v>3342</v>
      </c>
      <c r="I229" s="72">
        <f t="shared" si="151"/>
        <v>0.77540603248259865</v>
      </c>
      <c r="J229" s="52"/>
      <c r="K229" s="38">
        <f>SUMIF('Profit &amp; Loss Year on Year'!$A:$A,A229,'Profit &amp; Loss Year on Year'!G:G)</f>
        <v>15304</v>
      </c>
      <c r="L229">
        <f ca="1">SUMIF('P&amp;L vs Budget'!$A:SA,$A229,'P&amp;L vs Budget'!H:H)</f>
        <v>0</v>
      </c>
      <c r="M229" s="55">
        <f t="shared" ca="1" si="129"/>
        <v>15304</v>
      </c>
      <c r="N229" s="64" t="e">
        <f t="shared" ca="1" si="130"/>
        <v>#DIV/0!</v>
      </c>
      <c r="O229" s="38">
        <f>SUMIF('Profit &amp; Loss Year on Year'!$A:$A,A229,'Profit &amp; Loss Year on Year'!H:H)</f>
        <v>7299</v>
      </c>
      <c r="P229" s="65">
        <f t="shared" si="169"/>
        <v>8005</v>
      </c>
      <c r="Q229" s="72">
        <f t="shared" si="170"/>
        <v>1.0967255788464174</v>
      </c>
    </row>
    <row r="230" spans="1:17" hidden="1" x14ac:dyDescent="0.3">
      <c r="A230" s="7" t="s">
        <v>112</v>
      </c>
      <c r="B230" s="21"/>
      <c r="C230" s="38">
        <f>SUMIF('Profit &amp; Loss Year on Year'!$A:$A,A230,'Profit &amp; Loss Year on Year'!B:B)</f>
        <v>0</v>
      </c>
      <c r="D230" s="27">
        <f ca="1">SUMIF('P&amp;L vs Budget'!$A:RR,$A230,'P&amp;L vs Budget'!C:C)</f>
        <v>0</v>
      </c>
      <c r="E230" s="56">
        <f t="shared" ca="1" si="127"/>
        <v>0</v>
      </c>
      <c r="F230" s="64" t="e">
        <f t="shared" ca="1" si="128"/>
        <v>#DIV/0!</v>
      </c>
      <c r="G230" s="38">
        <f>SUMIF('Profit &amp; Loss Year on Year'!$A:$A,A230,'Profit &amp; Loss Year on Year'!C:C)</f>
        <v>0</v>
      </c>
      <c r="H230" s="65">
        <f t="shared" si="152"/>
        <v>0</v>
      </c>
      <c r="I230" s="72" t="e">
        <f t="shared" si="151"/>
        <v>#DIV/0!</v>
      </c>
      <c r="J230" s="52"/>
      <c r="K230" s="38">
        <f>SUMIF('Profit &amp; Loss Year on Year'!$A:$A,A230,'Profit &amp; Loss Year on Year'!G:G)</f>
        <v>0</v>
      </c>
      <c r="L230">
        <f ca="1">SUMIF('P&amp;L vs Budget'!$A:SA,$A230,'P&amp;L vs Budget'!H:H)</f>
        <v>0</v>
      </c>
      <c r="M230" s="55">
        <f t="shared" ca="1" si="129"/>
        <v>0</v>
      </c>
      <c r="N230" s="64" t="e">
        <f t="shared" ca="1" si="130"/>
        <v>#DIV/0!</v>
      </c>
      <c r="O230" s="38">
        <f>SUMIF('Profit &amp; Loss Year on Year'!$A:$A,A230,'Profit &amp; Loss Year on Year'!H:H)</f>
        <v>0</v>
      </c>
      <c r="P230" s="65">
        <f t="shared" si="169"/>
        <v>0</v>
      </c>
      <c r="Q230" s="72" t="e">
        <f t="shared" si="170"/>
        <v>#DIV/0!</v>
      </c>
    </row>
    <row r="231" spans="1:17" hidden="1" x14ac:dyDescent="0.3">
      <c r="A231" s="7" t="s">
        <v>220</v>
      </c>
      <c r="B231" s="21"/>
      <c r="C231" s="38">
        <f>SUMIF('Profit &amp; Loss Year on Year'!$A:$A,A231,'Profit &amp; Loss Year on Year'!B:B)</f>
        <v>1889</v>
      </c>
      <c r="D231" s="27">
        <f ca="1">SUMIF('P&amp;L vs Budget'!$A:RR,$A231,'P&amp;L vs Budget'!C:C)</f>
        <v>0</v>
      </c>
      <c r="E231" s="56">
        <f t="shared" ca="1" si="127"/>
        <v>1889</v>
      </c>
      <c r="F231" s="64" t="e">
        <f t="shared" ca="1" si="128"/>
        <v>#DIV/0!</v>
      </c>
      <c r="G231" s="38">
        <f>SUMIF('Profit &amp; Loss Year on Year'!$A:$A,A231,'Profit &amp; Loss Year on Year'!C:C)</f>
        <v>1382</v>
      </c>
      <c r="H231" s="65">
        <f t="shared" si="152"/>
        <v>507</v>
      </c>
      <c r="I231" s="72">
        <f t="shared" si="151"/>
        <v>0.36685962373371922</v>
      </c>
      <c r="J231" s="52"/>
      <c r="K231" s="38">
        <f>SUMIF('Profit &amp; Loss Year on Year'!$A:$A,A231,'Profit &amp; Loss Year on Year'!G:G)</f>
        <v>3310</v>
      </c>
      <c r="L231">
        <f ca="1">SUMIF('P&amp;L vs Budget'!$A:SA,$A231,'P&amp;L vs Budget'!H:H)</f>
        <v>0</v>
      </c>
      <c r="M231" s="55">
        <f t="shared" ca="1" si="129"/>
        <v>3310</v>
      </c>
      <c r="N231" s="64" t="e">
        <f t="shared" ca="1" si="130"/>
        <v>#DIV/0!</v>
      </c>
      <c r="O231" s="38">
        <f>SUMIF('Profit &amp; Loss Year on Year'!$A:$A,A231,'Profit &amp; Loss Year on Year'!H:H)</f>
        <v>2733</v>
      </c>
      <c r="P231" s="65">
        <f t="shared" si="169"/>
        <v>577</v>
      </c>
      <c r="Q231" s="72">
        <f t="shared" si="170"/>
        <v>0.21112330772045371</v>
      </c>
    </row>
    <row r="232" spans="1:17" hidden="1" x14ac:dyDescent="0.3">
      <c r="A232" s="7" t="s">
        <v>130</v>
      </c>
      <c r="B232" s="21"/>
      <c r="C232" s="38">
        <f>SUMIF('Profit &amp; Loss Year on Year'!$A:$A,A232,'Profit &amp; Loss Year on Year'!B:B)</f>
        <v>1977</v>
      </c>
      <c r="D232" s="27">
        <f ca="1">SUMIF('P&amp;L vs Budget'!$A:RR,$A232,'P&amp;L vs Budget'!C:C)</f>
        <v>0</v>
      </c>
      <c r="E232" s="56">
        <f t="shared" ca="1" si="127"/>
        <v>1977</v>
      </c>
      <c r="F232" s="64" t="e">
        <f t="shared" ca="1" si="128"/>
        <v>#DIV/0!</v>
      </c>
      <c r="G232" s="38">
        <f>SUMIF('Profit &amp; Loss Year on Year'!$A:$A,A232,'Profit &amp; Loss Year on Year'!C:C)</f>
        <v>2141</v>
      </c>
      <c r="H232" s="65">
        <f t="shared" si="152"/>
        <v>-164</v>
      </c>
      <c r="I232" s="72">
        <f t="shared" si="151"/>
        <v>-7.6599719757122833E-2</v>
      </c>
      <c r="J232" s="52"/>
      <c r="K232" s="38">
        <f>SUMIF('Profit &amp; Loss Year on Year'!$A:$A,A232,'Profit &amp; Loss Year on Year'!G:G)</f>
        <v>3931</v>
      </c>
      <c r="L232">
        <f ca="1">SUMIF('P&amp;L vs Budget'!$A:SA,$A232,'P&amp;L vs Budget'!H:H)</f>
        <v>0</v>
      </c>
      <c r="M232" s="55">
        <f t="shared" ca="1" si="129"/>
        <v>3931</v>
      </c>
      <c r="N232" s="64" t="e">
        <f t="shared" ca="1" si="130"/>
        <v>#DIV/0!</v>
      </c>
      <c r="O232" s="38">
        <f>SUMIF('Profit &amp; Loss Year on Year'!$A:$A,A232,'Profit &amp; Loss Year on Year'!H:H)</f>
        <v>3833</v>
      </c>
      <c r="P232" s="65">
        <f t="shared" si="169"/>
        <v>98</v>
      </c>
      <c r="Q232" s="72">
        <f t="shared" si="170"/>
        <v>2.5567440647012784E-2</v>
      </c>
    </row>
    <row r="233" spans="1:17" hidden="1" x14ac:dyDescent="0.3">
      <c r="A233" s="99" t="s">
        <v>113</v>
      </c>
      <c r="B233" s="21"/>
      <c r="C233" s="38">
        <f>SUMIF('Profit &amp; Loss Year on Year'!$A:$A,A233,'Profit &amp; Loss Year on Year'!B:B)</f>
        <v>0</v>
      </c>
      <c r="D233" s="27">
        <f ca="1">SUMIF('P&amp;L vs Budget'!$A:RR,$A233,'P&amp;L vs Budget'!C:C)</f>
        <v>0</v>
      </c>
      <c r="E233" s="56">
        <f t="shared" ref="E233" ca="1" si="171">C233-D233</f>
        <v>0</v>
      </c>
      <c r="F233" s="64" t="e">
        <f t="shared" ref="F233" ca="1" si="172">E233/D233</f>
        <v>#DIV/0!</v>
      </c>
      <c r="G233" s="38">
        <f>SUMIF('Profit &amp; Loss Year on Year'!$A:$A,A233,'Profit &amp; Loss Year on Year'!C:C)</f>
        <v>0</v>
      </c>
      <c r="H233" s="65">
        <f t="shared" ref="H233" si="173">C233-G233</f>
        <v>0</v>
      </c>
      <c r="I233" s="72" t="e">
        <f t="shared" ref="I233" si="174">H233/G233</f>
        <v>#DIV/0!</v>
      </c>
      <c r="J233" s="52"/>
      <c r="K233" s="38">
        <f>SUMIF('Profit &amp; Loss Year on Year'!$A:$A,A233,'Profit &amp; Loss Year on Year'!G:G)</f>
        <v>0</v>
      </c>
      <c r="L233">
        <f ca="1">SUMIF('P&amp;L vs Budget'!$A:SA,$A233,'P&amp;L vs Budget'!H:H)</f>
        <v>0</v>
      </c>
      <c r="M233" s="55">
        <f t="shared" ref="M233" ca="1" si="175">K233-L233</f>
        <v>0</v>
      </c>
      <c r="N233" s="64" t="e">
        <f t="shared" ref="N233" ca="1" si="176">M233/L233</f>
        <v>#DIV/0!</v>
      </c>
      <c r="O233" s="38">
        <f>SUMIF('Profit &amp; Loss Year on Year'!$A:$A,A233,'Profit &amp; Loss Year on Year'!H:H)</f>
        <v>0</v>
      </c>
      <c r="P233" s="65">
        <f t="shared" ref="P233" si="177">K233-O233</f>
        <v>0</v>
      </c>
      <c r="Q233" s="72" t="e">
        <f t="shared" ref="Q233" si="178">P233/O233</f>
        <v>#DIV/0!</v>
      </c>
    </row>
    <row r="234" spans="1:17" hidden="1" x14ac:dyDescent="0.3">
      <c r="A234" s="7" t="s">
        <v>299</v>
      </c>
      <c r="B234" s="21"/>
      <c r="C234" s="38">
        <f>SUMIF('Profit &amp; Loss Year on Year'!$A:$A,A234,'Profit &amp; Loss Year on Year'!B:B)</f>
        <v>5040</v>
      </c>
      <c r="D234" s="27">
        <f ca="1">SUMIF('P&amp;L vs Budget'!$A:RR,$A234,'P&amp;L vs Budget'!C:C)</f>
        <v>0</v>
      </c>
      <c r="E234" s="56">
        <f t="shared" ca="1" si="127"/>
        <v>5040</v>
      </c>
      <c r="F234" s="64" t="e">
        <f t="shared" ca="1" si="128"/>
        <v>#DIV/0!</v>
      </c>
      <c r="G234" s="38">
        <f>SUMIF('Profit &amp; Loss Year on Year'!$A:$A,A234,'Profit &amp; Loss Year on Year'!C:C)</f>
        <v>4716</v>
      </c>
      <c r="H234" s="65">
        <f t="shared" si="152"/>
        <v>324</v>
      </c>
      <c r="I234" s="72">
        <f t="shared" si="151"/>
        <v>6.8702290076335881E-2</v>
      </c>
      <c r="J234" s="52"/>
      <c r="K234" s="38">
        <f>SUMIF('Profit &amp; Loss Year on Year'!$A:$A,A234,'Profit &amp; Loss Year on Year'!G:G)</f>
        <v>10877</v>
      </c>
      <c r="L234">
        <f ca="1">SUMIF('P&amp;L vs Budget'!$A:SA,$A234,'P&amp;L vs Budget'!H:H)</f>
        <v>0</v>
      </c>
      <c r="M234" s="55">
        <f t="shared" ca="1" si="129"/>
        <v>10877</v>
      </c>
      <c r="N234" s="64" t="e">
        <f t="shared" ca="1" si="130"/>
        <v>#DIV/0!</v>
      </c>
      <c r="O234" s="38">
        <f>SUMIF('Profit &amp; Loss Year on Year'!$A:$A,A234,'Profit &amp; Loss Year on Year'!H:H)</f>
        <v>9432</v>
      </c>
      <c r="P234" s="65">
        <f t="shared" si="169"/>
        <v>1445</v>
      </c>
      <c r="Q234" s="72">
        <f t="shared" si="170"/>
        <v>0.15320186598812552</v>
      </c>
    </row>
    <row r="235" spans="1:17" hidden="1" x14ac:dyDescent="0.3">
      <c r="A235" s="7" t="s">
        <v>474</v>
      </c>
      <c r="B235" s="21"/>
      <c r="C235" s="38">
        <f>SUMIF('Profit &amp; Loss Year on Year'!$A:$A,A235,'Profit &amp; Loss Year on Year'!B:B)</f>
        <v>0</v>
      </c>
      <c r="D235" s="27">
        <f ca="1">SUMIF('P&amp;L vs Budget'!$A:RR,$A235,'P&amp;L vs Budget'!C:C)</f>
        <v>0</v>
      </c>
      <c r="E235" s="56">
        <f ca="1">C235-D235</f>
        <v>0</v>
      </c>
      <c r="F235" s="64" t="e">
        <f ca="1">E235/D235</f>
        <v>#DIV/0!</v>
      </c>
      <c r="G235" s="38">
        <f>SUMIF('Profit &amp; Loss Year on Year'!$A:$A,A235,'Profit &amp; Loss Year on Year'!C:C)</f>
        <v>0</v>
      </c>
      <c r="H235" s="65">
        <f>C235-G235</f>
        <v>0</v>
      </c>
      <c r="I235" s="72" t="e">
        <f>H235/G235</f>
        <v>#DIV/0!</v>
      </c>
      <c r="J235" s="52"/>
      <c r="K235" s="38">
        <f>SUMIF('Profit &amp; Loss Year on Year'!$A:$A,A235,'Profit &amp; Loss Year on Year'!G:G)</f>
        <v>0</v>
      </c>
      <c r="L235">
        <f ca="1">SUMIF('P&amp;L vs Budget'!$A:SA,$A235,'P&amp;L vs Budget'!H:H)</f>
        <v>0</v>
      </c>
      <c r="M235" s="55">
        <f ca="1">K235-L235</f>
        <v>0</v>
      </c>
      <c r="N235" s="64" t="e">
        <f ca="1">M235/L235</f>
        <v>#DIV/0!</v>
      </c>
      <c r="O235" s="38">
        <f>SUMIF('Profit &amp; Loss Year on Year'!$A:$A,A235,'Profit &amp; Loss Year on Year'!H:H)</f>
        <v>0</v>
      </c>
      <c r="P235" s="65">
        <f>K235-O235</f>
        <v>0</v>
      </c>
      <c r="Q235" s="72" t="e">
        <f>P235/O235</f>
        <v>#DIV/0!</v>
      </c>
    </row>
    <row r="236" spans="1:17" hidden="1" x14ac:dyDescent="0.3">
      <c r="A236" s="7" t="s">
        <v>316</v>
      </c>
      <c r="B236" s="21"/>
      <c r="C236" s="38">
        <f>SUMIF('Profit &amp; Loss Year on Year'!$A:$A,A236,'Profit &amp; Loss Year on Year'!B:B)</f>
        <v>3575</v>
      </c>
      <c r="D236" s="27">
        <f ca="1">SUMIF('P&amp;L vs Budget'!$A:RR,$A236,'P&amp;L vs Budget'!C:C)</f>
        <v>0</v>
      </c>
      <c r="E236" s="56">
        <f t="shared" ca="1" si="127"/>
        <v>3575</v>
      </c>
      <c r="F236" s="64" t="e">
        <f t="shared" ca="1" si="128"/>
        <v>#DIV/0!</v>
      </c>
      <c r="G236" s="38">
        <f>SUMIF('Profit &amp; Loss Year on Year'!$A:$A,A236,'Profit &amp; Loss Year on Year'!C:C)</f>
        <v>4125</v>
      </c>
      <c r="H236" s="65">
        <f t="shared" si="152"/>
        <v>-550</v>
      </c>
      <c r="I236" s="72">
        <f t="shared" si="151"/>
        <v>-0.13333333333333333</v>
      </c>
      <c r="J236" s="52"/>
      <c r="K236" s="38">
        <f>SUMIF('Profit &amp; Loss Year on Year'!$A:$A,A236,'Profit &amp; Loss Year on Year'!G:G)</f>
        <v>7150</v>
      </c>
      <c r="L236">
        <f ca="1">SUMIF('P&amp;L vs Budget'!$A:SA,$A236,'P&amp;L vs Budget'!H:H)</f>
        <v>0</v>
      </c>
      <c r="M236" s="55">
        <f t="shared" ca="1" si="129"/>
        <v>7150</v>
      </c>
      <c r="N236" s="64" t="e">
        <f t="shared" ca="1" si="130"/>
        <v>#DIV/0!</v>
      </c>
      <c r="O236" s="38">
        <f>SUMIF('Profit &amp; Loss Year on Year'!$A:$A,A236,'Profit &amp; Loss Year on Year'!H:H)</f>
        <v>4125</v>
      </c>
      <c r="P236" s="65">
        <f t="shared" si="169"/>
        <v>3025</v>
      </c>
      <c r="Q236" s="72">
        <f t="shared" si="170"/>
        <v>0.73333333333333328</v>
      </c>
    </row>
    <row r="237" spans="1:17" hidden="1" x14ac:dyDescent="0.3">
      <c r="A237" s="7" t="s">
        <v>131</v>
      </c>
      <c r="B237" s="21"/>
      <c r="C237" s="38">
        <f>SUMIF('Profit &amp; Loss Year on Year'!$A:$A,A237,'Profit &amp; Loss Year on Year'!B:B)</f>
        <v>0</v>
      </c>
      <c r="D237" s="27">
        <f ca="1">SUMIF('P&amp;L vs Budget'!$A:RR,$A237,'P&amp;L vs Budget'!C:C)</f>
        <v>0</v>
      </c>
      <c r="E237" s="56">
        <f t="shared" ca="1" si="127"/>
        <v>0</v>
      </c>
      <c r="F237" s="64" t="e">
        <f t="shared" ca="1" si="128"/>
        <v>#DIV/0!</v>
      </c>
      <c r="G237" s="38">
        <f>SUMIF('Profit &amp; Loss Year on Year'!$A:$A,A237,'Profit &amp; Loss Year on Year'!C:C)</f>
        <v>0</v>
      </c>
      <c r="H237" s="65">
        <f t="shared" si="152"/>
        <v>0</v>
      </c>
      <c r="I237" s="72" t="e">
        <f t="shared" si="151"/>
        <v>#DIV/0!</v>
      </c>
      <c r="J237" s="52"/>
      <c r="K237" s="38">
        <f>SUMIF('Profit &amp; Loss Year on Year'!$A:$A,A237,'Profit &amp; Loss Year on Year'!G:G)</f>
        <v>0</v>
      </c>
      <c r="L237">
        <f ca="1">SUMIF('P&amp;L vs Budget'!$A:SA,$A237,'P&amp;L vs Budget'!H:H)</f>
        <v>0</v>
      </c>
      <c r="M237" s="55">
        <f t="shared" ca="1" si="129"/>
        <v>0</v>
      </c>
      <c r="N237" s="64" t="e">
        <f t="shared" ca="1" si="130"/>
        <v>#DIV/0!</v>
      </c>
      <c r="O237" s="38">
        <f>SUMIF('Profit &amp; Loss Year on Year'!$A:$A,A237,'Profit &amp; Loss Year on Year'!H:H)</f>
        <v>0</v>
      </c>
      <c r="P237" s="65">
        <f t="shared" si="169"/>
        <v>0</v>
      </c>
      <c r="Q237" s="72" t="e">
        <f t="shared" si="170"/>
        <v>#DIV/0!</v>
      </c>
    </row>
    <row r="238" spans="1:17" hidden="1" x14ac:dyDescent="0.3">
      <c r="A238" s="7" t="s">
        <v>241</v>
      </c>
      <c r="B238" s="21"/>
      <c r="C238" s="38">
        <f>SUMIF('Profit &amp; Loss Year on Year'!$A:$A,A238,'Profit &amp; Loss Year on Year'!B:B)</f>
        <v>1000</v>
      </c>
      <c r="D238" s="27">
        <f ca="1">SUMIF('P&amp;L vs Budget'!$A:RR,$A238,'P&amp;L vs Budget'!C:C)</f>
        <v>0</v>
      </c>
      <c r="E238" s="56">
        <f t="shared" ca="1" si="127"/>
        <v>1000</v>
      </c>
      <c r="F238" s="64" t="e">
        <f t="shared" ca="1" si="128"/>
        <v>#DIV/0!</v>
      </c>
      <c r="G238" s="38">
        <f>SUMIF('Profit &amp; Loss Year on Year'!$A:$A,A238,'Profit &amp; Loss Year on Year'!C:C)</f>
        <v>750</v>
      </c>
      <c r="H238" s="65">
        <f t="shared" si="152"/>
        <v>250</v>
      </c>
      <c r="I238" s="72">
        <f t="shared" si="151"/>
        <v>0.33333333333333331</v>
      </c>
      <c r="J238" s="52"/>
      <c r="K238" s="38">
        <f>SUMIF('Profit &amp; Loss Year on Year'!$A:$A,A238,'Profit &amp; Loss Year on Year'!G:G)</f>
        <v>17410</v>
      </c>
      <c r="L238">
        <f ca="1">SUMIF('P&amp;L vs Budget'!$A:SA,$A238,'P&amp;L vs Budget'!H:H)</f>
        <v>0</v>
      </c>
      <c r="M238" s="55">
        <f t="shared" ca="1" si="129"/>
        <v>17410</v>
      </c>
      <c r="N238" s="64" t="e">
        <f t="shared" ca="1" si="130"/>
        <v>#DIV/0!</v>
      </c>
      <c r="O238" s="38">
        <f>SUMIF('Profit &amp; Loss Year on Year'!$A:$A,A238,'Profit &amp; Loss Year on Year'!H:H)</f>
        <v>1250</v>
      </c>
      <c r="P238" s="65">
        <f t="shared" si="169"/>
        <v>16160</v>
      </c>
      <c r="Q238" s="72">
        <f t="shared" si="170"/>
        <v>12.928000000000001</v>
      </c>
    </row>
    <row r="239" spans="1:17" hidden="1" x14ac:dyDescent="0.3">
      <c r="A239" s="7" t="s">
        <v>10</v>
      </c>
      <c r="B239" s="21"/>
      <c r="C239" s="38">
        <f>SUMIF('Profit &amp; Loss Year on Year'!$A:$A,A239,'Profit &amp; Loss Year on Year'!B:B)</f>
        <v>19173</v>
      </c>
      <c r="D239" s="27">
        <f ca="1">SUMIF('P&amp;L vs Budget'!$A:RR,$A239,'P&amp;L vs Budget'!C:C)</f>
        <v>0</v>
      </c>
      <c r="E239" s="56">
        <f t="shared" ca="1" si="127"/>
        <v>19173</v>
      </c>
      <c r="F239" s="64" t="e">
        <f t="shared" ca="1" si="128"/>
        <v>#DIV/0!</v>
      </c>
      <c r="G239" s="38">
        <f>SUMIF('Profit &amp; Loss Year on Year'!$A:$A,A239,'Profit &amp; Loss Year on Year'!C:C)</f>
        <v>20892</v>
      </c>
      <c r="H239" s="65">
        <f t="shared" si="152"/>
        <v>-1719</v>
      </c>
      <c r="I239" s="72">
        <f t="shared" si="151"/>
        <v>-8.2280298678920158E-2</v>
      </c>
      <c r="J239" s="52"/>
      <c r="K239" s="38">
        <f>SUMIF('Profit &amp; Loss Year on Year'!$A:$A,A239,'Profit &amp; Loss Year on Year'!G:G)</f>
        <v>38489</v>
      </c>
      <c r="L239">
        <f ca="1">SUMIF('P&amp;L vs Budget'!$A:SA,$A239,'P&amp;L vs Budget'!H:H)</f>
        <v>0</v>
      </c>
      <c r="M239" s="55">
        <f t="shared" ca="1" si="129"/>
        <v>38489</v>
      </c>
      <c r="N239" s="64" t="e">
        <f t="shared" ca="1" si="130"/>
        <v>#DIV/0!</v>
      </c>
      <c r="O239" s="38">
        <f>SUMIF('Profit &amp; Loss Year on Year'!$A:$A,A239,'Profit &amp; Loss Year on Year'!H:H)</f>
        <v>33902</v>
      </c>
      <c r="P239" s="65">
        <f t="shared" si="169"/>
        <v>4587</v>
      </c>
      <c r="Q239" s="72">
        <f t="shared" si="170"/>
        <v>0.13530175210902012</v>
      </c>
    </row>
    <row r="240" spans="1:17" hidden="1" x14ac:dyDescent="0.3">
      <c r="A240" s="7" t="s">
        <v>253</v>
      </c>
      <c r="B240" s="21"/>
      <c r="C240" s="38">
        <f>SUMIF('Profit &amp; Loss Year on Year'!$A:$A,A240,'Profit &amp; Loss Year on Year'!B:B)</f>
        <v>2905</v>
      </c>
      <c r="D240" s="27">
        <f ca="1">SUMIF('P&amp;L vs Budget'!$A:RR,$A240,'P&amp;L vs Budget'!C:C)</f>
        <v>0</v>
      </c>
      <c r="E240" s="56">
        <f t="shared" ref="E240:E241" ca="1" si="179">C240-D240</f>
        <v>2905</v>
      </c>
      <c r="F240" s="64" t="e">
        <f t="shared" ref="F240:F241" ca="1" si="180">E240/D240</f>
        <v>#DIV/0!</v>
      </c>
      <c r="G240" s="38">
        <f>SUMIF('Profit &amp; Loss Year on Year'!$A:$A,A240,'Profit &amp; Loss Year on Year'!C:C)</f>
        <v>889</v>
      </c>
      <c r="H240" s="65">
        <f t="shared" si="152"/>
        <v>2016</v>
      </c>
      <c r="I240" s="72">
        <f t="shared" si="151"/>
        <v>2.2677165354330708</v>
      </c>
      <c r="J240" s="52"/>
      <c r="K240" s="38">
        <f>SUMIF('Profit &amp; Loss Year on Year'!$A:$A,A240,'Profit &amp; Loss Year on Year'!G:G)</f>
        <v>6109</v>
      </c>
      <c r="L240">
        <f ca="1">SUMIF('P&amp;L vs Budget'!$A:SA,$A240,'P&amp;L vs Budget'!H:H)</f>
        <v>0</v>
      </c>
      <c r="M240" s="55">
        <f t="shared" ref="M240:M241" ca="1" si="181">K240-L240</f>
        <v>6109</v>
      </c>
      <c r="N240" s="64" t="e">
        <f t="shared" ref="N240:N241" ca="1" si="182">M240/L240</f>
        <v>#DIV/0!</v>
      </c>
      <c r="O240" s="38">
        <f>SUMIF('Profit &amp; Loss Year on Year'!$A:$A,A240,'Profit &amp; Loss Year on Year'!H:H)</f>
        <v>1188</v>
      </c>
      <c r="P240" s="65">
        <f t="shared" si="169"/>
        <v>4921</v>
      </c>
      <c r="Q240" s="72">
        <f t="shared" si="170"/>
        <v>4.1422558922558919</v>
      </c>
    </row>
    <row r="241" spans="1:17" x14ac:dyDescent="0.3">
      <c r="A241" s="8" t="s">
        <v>31</v>
      </c>
      <c r="B241" s="17" t="s">
        <v>31</v>
      </c>
      <c r="C241" s="85">
        <f>SUM(C186:C240)</f>
        <v>450847</v>
      </c>
      <c r="D241" s="86">
        <f ca="1">SUM(D186:D240)</f>
        <v>0</v>
      </c>
      <c r="E241" s="87">
        <f t="shared" ca="1" si="179"/>
        <v>450847</v>
      </c>
      <c r="F241" s="88" t="e">
        <f t="shared" ca="1" si="180"/>
        <v>#DIV/0!</v>
      </c>
      <c r="G241" s="85">
        <f>SUMIF('Profit &amp; Loss Year on Year'!$A:$A,A241,'Profit &amp; Loss Year on Year'!C:C)</f>
        <v>413377</v>
      </c>
      <c r="H241" s="89">
        <f t="shared" ref="H241" si="183">C241-G241</f>
        <v>37470</v>
      </c>
      <c r="I241" s="90">
        <f t="shared" ref="I241" si="184">H241/G241</f>
        <v>9.0643649743454527E-2</v>
      </c>
      <c r="J241" s="91"/>
      <c r="K241" s="85">
        <f>SUM(K186:K240)</f>
        <v>913713</v>
      </c>
      <c r="L241" s="92">
        <f ca="1">SUMIF('P&amp;L vs Budget'!$A:SA,$A241,'P&amp;L vs Budget'!H:H)</f>
        <v>0</v>
      </c>
      <c r="M241" s="93">
        <f t="shared" ca="1" si="181"/>
        <v>913713</v>
      </c>
      <c r="N241" s="88" t="e">
        <f t="shared" ca="1" si="182"/>
        <v>#DIV/0!</v>
      </c>
      <c r="O241" s="85">
        <f>SUMIF('Profit &amp; Loss Year on Year'!$A:$A,A241,'Profit &amp; Loss Year on Year'!H:H)</f>
        <v>819093</v>
      </c>
      <c r="P241" s="89">
        <f t="shared" si="169"/>
        <v>94620</v>
      </c>
      <c r="Q241" s="90">
        <f t="shared" si="170"/>
        <v>0.11551801810050874</v>
      </c>
    </row>
    <row r="242" spans="1:17" ht="15.75" thickBot="1" x14ac:dyDescent="0.35">
      <c r="A242" s="4"/>
      <c r="C242" s="27"/>
      <c r="D242" s="27"/>
      <c r="E242" s="27"/>
      <c r="F242" s="27"/>
      <c r="G242" s="27"/>
      <c r="H242" s="27"/>
      <c r="I242" s="94"/>
      <c r="K242" s="27"/>
      <c r="L242" s="27"/>
      <c r="M242" s="27"/>
      <c r="N242" s="27"/>
      <c r="O242" s="27"/>
      <c r="P242" s="27"/>
      <c r="Q242" s="94"/>
    </row>
    <row r="243" spans="1:17" ht="15.75" thickBot="1" x14ac:dyDescent="0.35">
      <c r="A243" s="9" t="s">
        <v>283</v>
      </c>
      <c r="B243" s="26" t="s">
        <v>457</v>
      </c>
      <c r="C243" s="48">
        <f>C38+C60+C74+C99+C127+C159+C170+C184-C241</f>
        <v>179503</v>
      </c>
      <c r="D243" s="48">
        <f ca="1">D38+D60+D74+D99+D127+D159+D170+D184-D241</f>
        <v>-17684</v>
      </c>
      <c r="E243" s="48">
        <f ca="1">C243-D243</f>
        <v>197187</v>
      </c>
      <c r="F243" s="30"/>
      <c r="G243" s="48">
        <f>G38+G60+G74+G99+G127+G159+G170+G184-G241</f>
        <v>124489</v>
      </c>
      <c r="H243" s="48">
        <f>C243-G243</f>
        <v>55014</v>
      </c>
      <c r="I243" s="49">
        <f t="shared" ref="I243" si="185">H243/G243</f>
        <v>0.44191856308589517</v>
      </c>
      <c r="J243" s="25"/>
      <c r="K243" s="48">
        <f>K38+K60+K74+K99+K127+K159+K170+K184-K241</f>
        <v>267471</v>
      </c>
      <c r="L243" s="48">
        <f ca="1">L38+L60+L74+L99+L127+L159+L170+L184-L241</f>
        <v>-17682</v>
      </c>
      <c r="M243" s="48">
        <f ca="1">K243-L243</f>
        <v>285153</v>
      </c>
      <c r="N243" s="30"/>
      <c r="O243" s="48">
        <f>O38+O60+O74+O99+O127+O159+O170+O184-O241</f>
        <v>145226</v>
      </c>
      <c r="P243" s="48">
        <f>K243-O243</f>
        <v>122245</v>
      </c>
      <c r="Q243" s="49">
        <f>P243/O243</f>
        <v>0.84175698566372414</v>
      </c>
    </row>
    <row r="244" spans="1:17" ht="15.75" thickBot="1" x14ac:dyDescent="0.35">
      <c r="A244" s="4"/>
    </row>
    <row r="245" spans="1:17" ht="15.75" hidden="1" thickBot="1" x14ac:dyDescent="0.35">
      <c r="A245" s="97" t="s">
        <v>475</v>
      </c>
      <c r="C245" s="27"/>
      <c r="D245" s="27"/>
      <c r="K245" s="35"/>
    </row>
    <row r="246" spans="1:17" hidden="1" x14ac:dyDescent="0.3">
      <c r="A246" s="99" t="s">
        <v>476</v>
      </c>
      <c r="D246" s="27"/>
    </row>
    <row r="247" spans="1:17" hidden="1" x14ac:dyDescent="0.3">
      <c r="A247" s="99" t="s">
        <v>477</v>
      </c>
      <c r="D247" s="27"/>
    </row>
    <row r="248" spans="1:17" hidden="1" x14ac:dyDescent="0.3">
      <c r="A248" s="99" t="s">
        <v>478</v>
      </c>
      <c r="C248" s="80">
        <f>SUMIF('Profit &amp; Loss Year on Year'!$A:$A,A248,'Profit &amp; Loss Year on Year'!B:B)</f>
        <v>16820</v>
      </c>
      <c r="D248" s="81">
        <f ca="1">SUMIF('P&amp;L vs Budget'!$A:RR,$A248,'P&amp;L vs Budget'!C:C)</f>
        <v>0</v>
      </c>
      <c r="E248" s="105">
        <f t="shared" ref="E248:E260" ca="1" si="186">C248-D248</f>
        <v>16820</v>
      </c>
      <c r="F248" s="106" t="e">
        <f t="shared" ref="F248:F258" ca="1" si="187">E248/D248</f>
        <v>#DIV/0!</v>
      </c>
      <c r="G248" s="80">
        <f>SUMIF('Profit &amp; Loss Year on Year'!$A:$A,A248,'Profit &amp; Loss Year on Year'!C:C)</f>
        <v>15228</v>
      </c>
      <c r="H248" s="83">
        <f t="shared" ref="H248:H260" si="188">C248-G248</f>
        <v>1592</v>
      </c>
      <c r="I248" s="84">
        <f t="shared" ref="I248:I260" si="189">H248/G248</f>
        <v>0.10454426057262936</v>
      </c>
      <c r="J248" s="51"/>
      <c r="K248" s="80">
        <f>SUMIF('Profit &amp; Loss Year on Year'!$A:$A,A248,'Profit &amp; Loss Year on Year'!G:G)</f>
        <v>33205</v>
      </c>
      <c r="L248" s="107">
        <f ca="1">SUMIF('P&amp;L vs Budget'!$A:SA,$A248,'P&amp;L vs Budget'!H:H)</f>
        <v>0</v>
      </c>
      <c r="M248" s="108">
        <f t="shared" ref="M248:M260" ca="1" si="190">K248-L248</f>
        <v>33205</v>
      </c>
      <c r="N248" s="106" t="e">
        <f t="shared" ref="N248:N258" ca="1" si="191">M248/L248</f>
        <v>#DIV/0!</v>
      </c>
      <c r="O248" s="80">
        <f>SUMIF('Profit &amp; Loss Year on Year'!$A:$A,A248,'Profit &amp; Loss Year on Year'!H:H)</f>
        <v>31085</v>
      </c>
      <c r="P248" s="83">
        <f t="shared" ref="P248:P260" si="192">K248-O248</f>
        <v>2120</v>
      </c>
      <c r="Q248" s="84">
        <f t="shared" ref="Q248:Q258" si="193">P248/O248</f>
        <v>6.8200096509570526E-2</v>
      </c>
    </row>
    <row r="249" spans="1:17" hidden="1" x14ac:dyDescent="0.3">
      <c r="A249" s="99" t="s">
        <v>479</v>
      </c>
      <c r="C249" s="38">
        <f>SUMIF('Profit &amp; Loss Year on Year'!$A:$A,A249,'Profit &amp; Loss Year on Year'!B:B)</f>
        <v>3558</v>
      </c>
      <c r="D249" s="27">
        <f ca="1">SUMIF('P&amp;L vs Budget'!$A:RR,$A249,'P&amp;L vs Budget'!C:C)</f>
        <v>0</v>
      </c>
      <c r="E249" s="56">
        <f t="shared" ca="1" si="186"/>
        <v>3558</v>
      </c>
      <c r="F249" s="64" t="e">
        <f t="shared" ca="1" si="187"/>
        <v>#DIV/0!</v>
      </c>
      <c r="G249" s="38">
        <f>SUMIF('Profit &amp; Loss Year on Year'!$A:$A,A249,'Profit &amp; Loss Year on Year'!C:C)</f>
        <v>3549</v>
      </c>
      <c r="H249" s="65">
        <f t="shared" si="188"/>
        <v>9</v>
      </c>
      <c r="I249" s="72">
        <f t="shared" si="189"/>
        <v>2.5359256128486898E-3</v>
      </c>
      <c r="J249" s="52"/>
      <c r="K249" s="38">
        <f>SUMIF('Profit &amp; Loss Year on Year'!$A:$A,A249,'Profit &amp; Loss Year on Year'!G:G)</f>
        <v>7117</v>
      </c>
      <c r="L249">
        <f ca="1">SUMIF('P&amp;L vs Budget'!$A:SA,$A249,'P&amp;L vs Budget'!H:H)</f>
        <v>0</v>
      </c>
      <c r="M249" s="55">
        <f t="shared" ca="1" si="190"/>
        <v>7117</v>
      </c>
      <c r="N249" s="64" t="e">
        <f t="shared" ca="1" si="191"/>
        <v>#DIV/0!</v>
      </c>
      <c r="O249" s="38">
        <f>SUMIF('Profit &amp; Loss Year on Year'!$A:$A,A249,'Profit &amp; Loss Year on Year'!H:H)</f>
        <v>7097</v>
      </c>
      <c r="P249" s="65">
        <f t="shared" si="192"/>
        <v>20</v>
      </c>
      <c r="Q249" s="72">
        <f t="shared" si="193"/>
        <v>2.8180921516133576E-3</v>
      </c>
    </row>
    <row r="250" spans="1:17" hidden="1" x14ac:dyDescent="0.3">
      <c r="A250" s="99" t="s">
        <v>480</v>
      </c>
      <c r="C250" s="38">
        <f>SUMIF('Profit &amp; Loss Year on Year'!$A:$A,A250,'Profit &amp; Loss Year on Year'!B:B)</f>
        <v>31084</v>
      </c>
      <c r="D250" s="27">
        <f ca="1">SUMIF('P&amp;L vs Budget'!$A:RR,$A250,'P&amp;L vs Budget'!C:C)</f>
        <v>0</v>
      </c>
      <c r="E250" s="56">
        <f t="shared" ca="1" si="186"/>
        <v>31084</v>
      </c>
      <c r="F250" s="64" t="e">
        <f t="shared" ca="1" si="187"/>
        <v>#DIV/0!</v>
      </c>
      <c r="G250" s="38">
        <f>SUMIF('Profit &amp; Loss Year on Year'!$A:$A,A250,'Profit &amp; Loss Year on Year'!C:C)</f>
        <v>30987</v>
      </c>
      <c r="H250" s="65">
        <f t="shared" si="188"/>
        <v>97</v>
      </c>
      <c r="I250" s="72">
        <f t="shared" si="189"/>
        <v>3.1303449833801271E-3</v>
      </c>
      <c r="J250" s="52"/>
      <c r="K250" s="38">
        <f>SUMIF('Profit &amp; Loss Year on Year'!$A:$A,A250,'Profit &amp; Loss Year on Year'!G:G)</f>
        <v>62156</v>
      </c>
      <c r="L250">
        <f ca="1">SUMIF('P&amp;L vs Budget'!$A:SA,$A250,'P&amp;L vs Budget'!H:H)</f>
        <v>0</v>
      </c>
      <c r="M250" s="55">
        <f t="shared" ca="1" si="190"/>
        <v>62156</v>
      </c>
      <c r="N250" s="64" t="e">
        <f t="shared" ca="1" si="191"/>
        <v>#DIV/0!</v>
      </c>
      <c r="O250" s="38">
        <f>SUMIF('Profit &amp; Loss Year on Year'!$A:$A,A250,'Profit &amp; Loss Year on Year'!H:H)</f>
        <v>61973</v>
      </c>
      <c r="P250" s="65">
        <f t="shared" si="192"/>
        <v>183</v>
      </c>
      <c r="Q250" s="72">
        <f t="shared" si="193"/>
        <v>2.9528988430445515E-3</v>
      </c>
    </row>
    <row r="251" spans="1:17" hidden="1" x14ac:dyDescent="0.3">
      <c r="A251" s="99" t="s">
        <v>481</v>
      </c>
      <c r="C251" s="38">
        <f>SUMIF('Profit &amp; Loss Year on Year'!$A:$A,A251,'Profit &amp; Loss Year on Year'!B:B)</f>
        <v>16608</v>
      </c>
      <c r="D251" s="27">
        <f ca="1">SUMIF('P&amp;L vs Budget'!$A:RR,$A251,'P&amp;L vs Budget'!C:C)</f>
        <v>0</v>
      </c>
      <c r="E251" s="56">
        <f t="shared" ca="1" si="186"/>
        <v>16608</v>
      </c>
      <c r="F251" s="64" t="e">
        <f t="shared" ca="1" si="187"/>
        <v>#DIV/0!</v>
      </c>
      <c r="G251" s="38">
        <f>SUMIF('Profit &amp; Loss Year on Year'!$A:$A,A251,'Profit &amp; Loss Year on Year'!C:C)</f>
        <v>11881</v>
      </c>
      <c r="H251" s="65">
        <f t="shared" si="188"/>
        <v>4727</v>
      </c>
      <c r="I251" s="72">
        <f t="shared" si="189"/>
        <v>0.39786213281710292</v>
      </c>
      <c r="J251" s="52"/>
      <c r="K251" s="38">
        <f>SUMIF('Profit &amp; Loss Year on Year'!$A:$A,A251,'Profit &amp; Loss Year on Year'!G:G)</f>
        <v>36229</v>
      </c>
      <c r="L251">
        <f ca="1">SUMIF('P&amp;L vs Budget'!$A:SA,$A251,'P&amp;L vs Budget'!H:H)</f>
        <v>0</v>
      </c>
      <c r="M251" s="55">
        <f t="shared" ca="1" si="190"/>
        <v>36229</v>
      </c>
      <c r="N251" s="64" t="e">
        <f t="shared" ca="1" si="191"/>
        <v>#DIV/0!</v>
      </c>
      <c r="O251" s="38">
        <f>SUMIF('Profit &amp; Loss Year on Year'!$A:$A,A251,'Profit &amp; Loss Year on Year'!H:H)</f>
        <v>23461</v>
      </c>
      <c r="P251" s="65">
        <f t="shared" si="192"/>
        <v>12768</v>
      </c>
      <c r="Q251" s="72">
        <f t="shared" si="193"/>
        <v>0.54422232641404888</v>
      </c>
    </row>
    <row r="252" spans="1:17" hidden="1" x14ac:dyDescent="0.3">
      <c r="A252" s="99" t="s">
        <v>458</v>
      </c>
      <c r="C252" s="38">
        <f>SUMIF('Profit &amp; Loss Year on Year'!$A:$A,A252,'Profit &amp; Loss Year on Year'!B:B)</f>
        <v>0</v>
      </c>
      <c r="D252" s="27">
        <f ca="1">SUMIF('P&amp;L vs Budget'!$A:RR,$A252,'P&amp;L vs Budget'!C:C)</f>
        <v>0</v>
      </c>
      <c r="E252" s="56">
        <f t="shared" ca="1" si="186"/>
        <v>0</v>
      </c>
      <c r="F252" s="64" t="e">
        <f t="shared" ca="1" si="187"/>
        <v>#DIV/0!</v>
      </c>
      <c r="G252" s="38">
        <f>SUMIF('Profit &amp; Loss Year on Year'!$A:$A,A252,'Profit &amp; Loss Year on Year'!C:C)</f>
        <v>0</v>
      </c>
      <c r="H252" s="65">
        <f t="shared" si="188"/>
        <v>0</v>
      </c>
      <c r="I252" s="72" t="e">
        <f t="shared" si="189"/>
        <v>#DIV/0!</v>
      </c>
      <c r="J252" s="52"/>
      <c r="K252" s="38">
        <f>SUMIF('Profit &amp; Loss Year on Year'!$A:$A,A252,'Profit &amp; Loss Year on Year'!G:G)</f>
        <v>0</v>
      </c>
      <c r="L252">
        <f ca="1">SUMIF('P&amp;L vs Budget'!$A:SA,$A252,'P&amp;L vs Budget'!H:H)</f>
        <v>0</v>
      </c>
      <c r="M252" s="55">
        <f t="shared" ca="1" si="190"/>
        <v>0</v>
      </c>
      <c r="N252" s="64" t="e">
        <f t="shared" ca="1" si="191"/>
        <v>#DIV/0!</v>
      </c>
      <c r="O252" s="38">
        <f>SUMIF('Profit &amp; Loss Year on Year'!$A:$A,A252,'Profit &amp; Loss Year on Year'!H:H)</f>
        <v>0</v>
      </c>
      <c r="P252" s="65">
        <f t="shared" si="192"/>
        <v>0</v>
      </c>
      <c r="Q252" s="72" t="e">
        <f t="shared" si="193"/>
        <v>#DIV/0!</v>
      </c>
    </row>
    <row r="253" spans="1:17" hidden="1" x14ac:dyDescent="0.3">
      <c r="A253" s="99" t="s">
        <v>459</v>
      </c>
      <c r="C253" s="38">
        <f>SUMIF('Profit &amp; Loss Year on Year'!$A:$A,A253,'Profit &amp; Loss Year on Year'!B:B)</f>
        <v>0</v>
      </c>
      <c r="D253" s="27">
        <f ca="1">SUMIF('P&amp;L vs Budget'!$A:RR,$A253,'P&amp;L vs Budget'!C:C)</f>
        <v>0</v>
      </c>
      <c r="E253" s="56">
        <f t="shared" ca="1" si="186"/>
        <v>0</v>
      </c>
      <c r="F253" s="64" t="e">
        <f t="shared" ca="1" si="187"/>
        <v>#DIV/0!</v>
      </c>
      <c r="G253" s="38">
        <f>SUMIF('Profit &amp; Loss Year on Year'!$A:$A,A253,'Profit &amp; Loss Year on Year'!C:C)</f>
        <v>0</v>
      </c>
      <c r="H253" s="65">
        <f t="shared" si="188"/>
        <v>0</v>
      </c>
      <c r="I253" s="72" t="e">
        <f t="shared" si="189"/>
        <v>#DIV/0!</v>
      </c>
      <c r="J253" s="52"/>
      <c r="K253" s="38">
        <f>SUMIF('Profit &amp; Loss Year on Year'!$A:$A,A253,'Profit &amp; Loss Year on Year'!G:G)</f>
        <v>0</v>
      </c>
      <c r="L253">
        <f ca="1">SUMIF('P&amp;L vs Budget'!$A:SA,$A253,'P&amp;L vs Budget'!H:H)</f>
        <v>0</v>
      </c>
      <c r="M253" s="55">
        <f t="shared" ca="1" si="190"/>
        <v>0</v>
      </c>
      <c r="N253" s="64" t="e">
        <f t="shared" ca="1" si="191"/>
        <v>#DIV/0!</v>
      </c>
      <c r="O253" s="38">
        <f>SUMIF('Profit &amp; Loss Year on Year'!$A:$A,A253,'Profit &amp; Loss Year on Year'!H:H)</f>
        <v>0</v>
      </c>
      <c r="P253" s="65">
        <f t="shared" si="192"/>
        <v>0</v>
      </c>
      <c r="Q253" s="72" t="e">
        <f t="shared" si="193"/>
        <v>#DIV/0!</v>
      </c>
    </row>
    <row r="254" spans="1:17" hidden="1" x14ac:dyDescent="0.3">
      <c r="A254" s="99" t="s">
        <v>493</v>
      </c>
      <c r="C254" s="38">
        <f>SUMIF('Profit &amp; Loss Year on Year'!$A:$A,A254,'Profit &amp; Loss Year on Year'!B:B)</f>
        <v>0</v>
      </c>
      <c r="D254" s="27">
        <f ca="1">SUMIF('P&amp;L vs Budget'!$A:RR,$A254,'P&amp;L vs Budget'!C:C)</f>
        <v>0</v>
      </c>
      <c r="E254" s="56">
        <f t="shared" ca="1" si="186"/>
        <v>0</v>
      </c>
      <c r="F254" s="64" t="e">
        <f t="shared" ca="1" si="187"/>
        <v>#DIV/0!</v>
      </c>
      <c r="G254" s="38">
        <f>SUMIF('Profit &amp; Loss Year on Year'!$A:$A,A254,'Profit &amp; Loss Year on Year'!C:C)</f>
        <v>0</v>
      </c>
      <c r="H254" s="65">
        <f t="shared" si="188"/>
        <v>0</v>
      </c>
      <c r="I254" s="72" t="e">
        <f t="shared" si="189"/>
        <v>#DIV/0!</v>
      </c>
      <c r="J254" s="52"/>
      <c r="K254" s="38">
        <f>SUMIF('Profit &amp; Loss Year on Year'!$A:$A,A254,'Profit &amp; Loss Year on Year'!G:G)</f>
        <v>0</v>
      </c>
      <c r="L254">
        <f ca="1">SUMIF('P&amp;L vs Budget'!$A:SA,$A254,'P&amp;L vs Budget'!H:H)</f>
        <v>0</v>
      </c>
      <c r="M254" s="55">
        <f t="shared" ca="1" si="190"/>
        <v>0</v>
      </c>
      <c r="N254" s="64" t="e">
        <f t="shared" ca="1" si="191"/>
        <v>#DIV/0!</v>
      </c>
      <c r="O254" s="38">
        <f>SUMIF('Profit &amp; Loss Year on Year'!$A:$A,A254,'Profit &amp; Loss Year on Year'!H:H)</f>
        <v>0</v>
      </c>
      <c r="P254" s="65">
        <f t="shared" si="192"/>
        <v>0</v>
      </c>
      <c r="Q254" s="72" t="e">
        <f t="shared" si="193"/>
        <v>#DIV/0!</v>
      </c>
    </row>
    <row r="255" spans="1:17" hidden="1" x14ac:dyDescent="0.3">
      <c r="A255" s="99" t="s">
        <v>482</v>
      </c>
      <c r="C255" s="38">
        <f>SUMIF('Profit &amp; Loss Year on Year'!$A:$A,A255,'Profit &amp; Loss Year on Year'!B:B)</f>
        <v>42047</v>
      </c>
      <c r="D255" s="27">
        <f ca="1">SUMIF('P&amp;L vs Budget'!$A:RR,$A255,'P&amp;L vs Budget'!C:C)</f>
        <v>0</v>
      </c>
      <c r="E255" s="56">
        <f t="shared" ca="1" si="186"/>
        <v>42047</v>
      </c>
      <c r="F255" s="64" t="e">
        <f t="shared" ca="1" si="187"/>
        <v>#DIV/0!</v>
      </c>
      <c r="G255" s="38">
        <f>SUMIF('Profit &amp; Loss Year on Year'!$A:$A,A255,'Profit &amp; Loss Year on Year'!C:C)</f>
        <v>38100</v>
      </c>
      <c r="H255" s="65">
        <f t="shared" si="188"/>
        <v>3947</v>
      </c>
      <c r="I255" s="72">
        <f t="shared" si="189"/>
        <v>0.10359580052493439</v>
      </c>
      <c r="J255" s="52"/>
      <c r="K255" s="38">
        <f>SUMIF('Profit &amp; Loss Year on Year'!$A:$A,A255,'Profit &amp; Loss Year on Year'!G:G)</f>
        <v>82806</v>
      </c>
      <c r="L255">
        <f ca="1">SUMIF('P&amp;L vs Budget'!$A:SA,$A255,'P&amp;L vs Budget'!H:H)</f>
        <v>0</v>
      </c>
      <c r="M255" s="55">
        <f t="shared" ca="1" si="190"/>
        <v>82806</v>
      </c>
      <c r="N255" s="64" t="e">
        <f t="shared" ca="1" si="191"/>
        <v>#DIV/0!</v>
      </c>
      <c r="O255" s="38">
        <f>SUMIF('Profit &amp; Loss Year on Year'!$A:$A,A255,'Profit &amp; Loss Year on Year'!H:H)</f>
        <v>76199</v>
      </c>
      <c r="P255" s="65">
        <f t="shared" si="192"/>
        <v>6607</v>
      </c>
      <c r="Q255" s="72">
        <f t="shared" si="193"/>
        <v>8.6707174634837722E-2</v>
      </c>
    </row>
    <row r="256" spans="1:17" hidden="1" x14ac:dyDescent="0.3">
      <c r="A256" s="99" t="s">
        <v>487</v>
      </c>
      <c r="C256" s="38">
        <f>SUMIF('Profit &amp; Loss Year on Year'!$A:$A,A256,'Profit &amp; Loss Year on Year'!B:B)</f>
        <v>0</v>
      </c>
      <c r="D256" s="27">
        <f ca="1">SUMIF('P&amp;L vs Budget'!$A:RR,$A256,'P&amp;L vs Budget'!C:C)</f>
        <v>0</v>
      </c>
      <c r="E256" s="56">
        <f t="shared" ca="1" si="186"/>
        <v>0</v>
      </c>
      <c r="F256" s="64" t="e">
        <f t="shared" ca="1" si="187"/>
        <v>#DIV/0!</v>
      </c>
      <c r="G256" s="38">
        <f>SUMIF('Profit &amp; Loss Year on Year'!$A:$A,A256,'Profit &amp; Loss Year on Year'!C:C)</f>
        <v>0</v>
      </c>
      <c r="H256" s="65">
        <f t="shared" si="188"/>
        <v>0</v>
      </c>
      <c r="I256" s="72" t="e">
        <f t="shared" si="189"/>
        <v>#DIV/0!</v>
      </c>
      <c r="J256" s="52"/>
      <c r="K256" s="38">
        <f>SUMIF('Profit &amp; Loss Year on Year'!$A:$A,A256,'Profit &amp; Loss Year on Year'!G:G)</f>
        <v>0</v>
      </c>
      <c r="L256">
        <f ca="1">SUMIF('P&amp;L vs Budget'!$A:SA,$A256,'P&amp;L vs Budget'!H:H)</f>
        <v>0</v>
      </c>
      <c r="M256" s="55">
        <f t="shared" ca="1" si="190"/>
        <v>0</v>
      </c>
      <c r="N256" s="64" t="e">
        <f t="shared" ca="1" si="191"/>
        <v>#DIV/0!</v>
      </c>
      <c r="O256" s="38">
        <f>SUMIF('Profit &amp; Loss Year on Year'!$A:$A,A256,'Profit &amp; Loss Year on Year'!H:H)</f>
        <v>0</v>
      </c>
      <c r="P256" s="65">
        <f t="shared" si="192"/>
        <v>0</v>
      </c>
      <c r="Q256" s="72" t="e">
        <f t="shared" si="193"/>
        <v>#DIV/0!</v>
      </c>
    </row>
    <row r="257" spans="1:17" hidden="1" x14ac:dyDescent="0.3">
      <c r="A257" s="99" t="s">
        <v>486</v>
      </c>
      <c r="C257" s="38">
        <f>SUMIF('Profit &amp; Loss Year on Year'!$A:$A,A257,'Profit &amp; Loss Year on Year'!B:B)</f>
        <v>0</v>
      </c>
      <c r="D257" s="27">
        <f ca="1">SUMIF('P&amp;L vs Budget'!$A:RR,$A257,'P&amp;L vs Budget'!C:C)</f>
        <v>0</v>
      </c>
      <c r="E257" s="56">
        <f t="shared" ca="1" si="186"/>
        <v>0</v>
      </c>
      <c r="F257" s="64" t="e">
        <f t="shared" ca="1" si="187"/>
        <v>#DIV/0!</v>
      </c>
      <c r="G257" s="38">
        <f>SUMIF('Profit &amp; Loss Year on Year'!$A:$A,A257,'Profit &amp; Loss Year on Year'!C:C)</f>
        <v>0</v>
      </c>
      <c r="H257" s="65">
        <f t="shared" si="188"/>
        <v>0</v>
      </c>
      <c r="I257" s="72" t="e">
        <f t="shared" si="189"/>
        <v>#DIV/0!</v>
      </c>
      <c r="J257" s="52"/>
      <c r="K257" s="38">
        <f>SUMIF('Profit &amp; Loss Year on Year'!$A:$A,A257,'Profit &amp; Loss Year on Year'!G:G)</f>
        <v>0</v>
      </c>
      <c r="L257">
        <f ca="1">SUMIF('P&amp;L vs Budget'!$A:SA,$A257,'P&amp;L vs Budget'!H:H)</f>
        <v>0</v>
      </c>
      <c r="M257" s="55">
        <f t="shared" ca="1" si="190"/>
        <v>0</v>
      </c>
      <c r="N257" s="64" t="e">
        <f t="shared" ca="1" si="191"/>
        <v>#DIV/0!</v>
      </c>
      <c r="O257" s="38">
        <f>SUMIF('Profit &amp; Loss Year on Year'!$A:$A,A257,'Profit &amp; Loss Year on Year'!H:H)</f>
        <v>0</v>
      </c>
      <c r="P257" s="65">
        <f t="shared" si="192"/>
        <v>0</v>
      </c>
      <c r="Q257" s="72" t="e">
        <f t="shared" si="193"/>
        <v>#DIV/0!</v>
      </c>
    </row>
    <row r="258" spans="1:17" ht="15.75" hidden="1" thickBot="1" x14ac:dyDescent="0.35">
      <c r="A258" s="99" t="s">
        <v>488</v>
      </c>
      <c r="C258" s="38">
        <f>SUMIF('Profit &amp; Loss Year on Year'!$A:$A,A258,'Profit &amp; Loss Year on Year'!B:B)</f>
        <v>0</v>
      </c>
      <c r="D258" s="27">
        <f ca="1">SUMIF('P&amp;L vs Budget'!$A:RR,$A258,'P&amp;L vs Budget'!C:C)</f>
        <v>0</v>
      </c>
      <c r="E258" s="56">
        <f t="shared" ca="1" si="186"/>
        <v>0</v>
      </c>
      <c r="F258" s="64" t="e">
        <f t="shared" ca="1" si="187"/>
        <v>#DIV/0!</v>
      </c>
      <c r="G258" s="38">
        <f>SUMIF('Profit &amp; Loss Year on Year'!$A:$A,A258,'Profit &amp; Loss Year on Year'!C:C)</f>
        <v>0</v>
      </c>
      <c r="H258" s="65">
        <f t="shared" si="188"/>
        <v>0</v>
      </c>
      <c r="I258" s="72" t="e">
        <f t="shared" si="189"/>
        <v>#DIV/0!</v>
      </c>
      <c r="J258" s="52"/>
      <c r="K258" s="38">
        <f>SUMIF('Profit &amp; Loss Year on Year'!$A:$A,A258,'Profit &amp; Loss Year on Year'!G:G)</f>
        <v>0</v>
      </c>
      <c r="L258">
        <f ca="1">SUMIF('P&amp;L vs Budget'!$A:SA,$A258,'P&amp;L vs Budget'!H:H)</f>
        <v>0</v>
      </c>
      <c r="M258" s="55">
        <f t="shared" ca="1" si="190"/>
        <v>0</v>
      </c>
      <c r="N258" s="64" t="e">
        <f t="shared" ca="1" si="191"/>
        <v>#DIV/0!</v>
      </c>
      <c r="O258" s="38">
        <f>SUMIF('Profit &amp; Loss Year on Year'!$A:$A,A258,'Profit &amp; Loss Year on Year'!H:H)</f>
        <v>0</v>
      </c>
      <c r="P258" s="65">
        <f t="shared" si="192"/>
        <v>0</v>
      </c>
      <c r="Q258" s="72" t="e">
        <f t="shared" si="193"/>
        <v>#DIV/0!</v>
      </c>
    </row>
    <row r="259" spans="1:17" ht="15.75" thickBot="1" x14ac:dyDescent="0.35">
      <c r="A259" s="100" t="s">
        <v>483</v>
      </c>
      <c r="B259" t="s">
        <v>460</v>
      </c>
      <c r="C259" s="76">
        <f>SUM(C248:C258)</f>
        <v>110117</v>
      </c>
      <c r="D259" s="76">
        <f ca="1">SUM(D248:D258)</f>
        <v>0</v>
      </c>
      <c r="E259" s="76">
        <f t="shared" ca="1" si="186"/>
        <v>110117</v>
      </c>
      <c r="F259" s="77"/>
      <c r="G259" s="76">
        <f>SUM(G248:G258)</f>
        <v>99745</v>
      </c>
      <c r="H259" s="77">
        <f t="shared" si="188"/>
        <v>10372</v>
      </c>
      <c r="I259" s="78">
        <f t="shared" si="189"/>
        <v>0.10398516216351697</v>
      </c>
      <c r="J259" s="79"/>
      <c r="K259" s="76">
        <f>SUM(K248:K258)</f>
        <v>221513</v>
      </c>
      <c r="L259" s="76">
        <f ca="1">SUM(L248:L258)</f>
        <v>0</v>
      </c>
      <c r="M259" s="76">
        <f t="shared" ca="1" si="190"/>
        <v>221513</v>
      </c>
      <c r="N259" s="77"/>
      <c r="O259" s="76">
        <f>SUM(O248:O258)</f>
        <v>199815</v>
      </c>
      <c r="P259" s="77">
        <f t="shared" si="192"/>
        <v>21698</v>
      </c>
      <c r="Q259" s="78"/>
    </row>
    <row r="260" spans="1:17" ht="15.75" thickBot="1" x14ac:dyDescent="0.35">
      <c r="B260" s="109" t="s">
        <v>499</v>
      </c>
      <c r="C260" s="48">
        <f>C243-C259</f>
        <v>69386</v>
      </c>
      <c r="D260" s="48">
        <f ca="1">D243-D259</f>
        <v>-17684</v>
      </c>
      <c r="E260" s="48">
        <f t="shared" ca="1" si="186"/>
        <v>87070</v>
      </c>
      <c r="F260" s="49">
        <f ca="1">E260/D260</f>
        <v>-4.9236598054738749</v>
      </c>
      <c r="G260" s="48">
        <f>G243-G259</f>
        <v>24744</v>
      </c>
      <c r="H260" s="48">
        <f t="shared" si="188"/>
        <v>44642</v>
      </c>
      <c r="I260" s="49">
        <f t="shared" si="189"/>
        <v>1.8041545425153573</v>
      </c>
      <c r="J260" s="25"/>
      <c r="K260" s="48">
        <f>K243-K259</f>
        <v>45958</v>
      </c>
      <c r="L260" s="48">
        <f ca="1">L243-L259</f>
        <v>-17682</v>
      </c>
      <c r="M260" s="48">
        <f t="shared" ca="1" si="190"/>
        <v>63640</v>
      </c>
      <c r="N260" s="30"/>
      <c r="O260" s="48">
        <f>O243-O259</f>
        <v>-54589</v>
      </c>
      <c r="P260" s="48">
        <f t="shared" si="192"/>
        <v>100547</v>
      </c>
      <c r="Q260" s="49">
        <f>P260/O260</f>
        <v>-1.8418912235065672</v>
      </c>
    </row>
    <row r="262" spans="1:17" x14ac:dyDescent="0.3">
      <c r="C262" s="27"/>
      <c r="D262" s="27"/>
    </row>
    <row r="263" spans="1:17" x14ac:dyDescent="0.3">
      <c r="C263" s="167"/>
    </row>
  </sheetData>
  <mergeCells count="1">
    <mergeCell ref="B1:Q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1001"/>
  <sheetViews>
    <sheetView showGridLines="0" workbookViewId="0">
      <pane ySplit="6" topLeftCell="A7" activePane="bottomLeft" state="frozen"/>
      <selection pane="bottomLeft" activeCell="J13" sqref="J13"/>
    </sheetView>
  </sheetViews>
  <sheetFormatPr defaultColWidth="8.77734375" defaultRowHeight="12.45" x14ac:dyDescent="0.2"/>
  <cols>
    <col min="1" max="1" width="36.21875" style="128" customWidth="1"/>
    <col min="2" max="2" width="12.109375" style="128" customWidth="1"/>
    <col min="3" max="4" width="10.88671875" style="128" customWidth="1"/>
    <col min="5" max="16" width="10.109375" style="95" customWidth="1"/>
    <col min="17" max="87" width="10.21875" style="1" customWidth="1"/>
    <col min="88" max="16384" width="8.77734375" style="1"/>
  </cols>
  <sheetData>
    <row r="2" spans="1:5" ht="25.55" x14ac:dyDescent="0.55000000000000004">
      <c r="A2" s="161" t="s">
        <v>256</v>
      </c>
      <c r="B2" s="161"/>
      <c r="C2" s="161"/>
      <c r="D2" s="161"/>
    </row>
    <row r="3" spans="1:5" ht="22.95" x14ac:dyDescent="0.5">
      <c r="A3" s="162" t="s">
        <v>161</v>
      </c>
      <c r="B3" s="162"/>
      <c r="C3" s="162"/>
      <c r="D3" s="162"/>
    </row>
    <row r="4" spans="1:5" ht="17.05" x14ac:dyDescent="0.35">
      <c r="A4" s="163" t="s">
        <v>519</v>
      </c>
      <c r="B4" s="163"/>
      <c r="C4" s="163"/>
      <c r="D4" s="163"/>
    </row>
    <row r="6" spans="1:5" ht="28.15" thickBot="1" x14ac:dyDescent="0.25">
      <c r="A6" s="129" t="s">
        <v>0</v>
      </c>
      <c r="B6" s="130" t="s">
        <v>520</v>
      </c>
      <c r="C6" s="130" t="s">
        <v>521</v>
      </c>
      <c r="D6" s="130" t="s">
        <v>522</v>
      </c>
    </row>
    <row r="7" spans="1:5" x14ac:dyDescent="0.2">
      <c r="A7" s="131"/>
      <c r="B7" s="132"/>
      <c r="C7" s="132"/>
      <c r="D7" s="132"/>
      <c r="E7" s="101"/>
    </row>
    <row r="8" spans="1:5" ht="15.05" thickBot="1" x14ac:dyDescent="0.35">
      <c r="A8" s="133" t="s">
        <v>181</v>
      </c>
      <c r="B8" s="134"/>
      <c r="C8" s="134"/>
      <c r="D8" s="134"/>
      <c r="E8" s="101"/>
    </row>
    <row r="9" spans="1:5" ht="14.4" x14ac:dyDescent="0.3">
      <c r="A9" s="135" t="s">
        <v>70</v>
      </c>
      <c r="B9" s="136">
        <v>112270</v>
      </c>
      <c r="C9" s="136">
        <v>126986</v>
      </c>
      <c r="D9" s="136">
        <v>151793</v>
      </c>
      <c r="E9" s="101"/>
    </row>
    <row r="10" spans="1:5" ht="14.4" x14ac:dyDescent="0.3">
      <c r="A10" s="137" t="s">
        <v>145</v>
      </c>
      <c r="B10" s="138">
        <v>112270</v>
      </c>
      <c r="C10" s="138">
        <v>126986</v>
      </c>
      <c r="D10" s="138">
        <v>151793</v>
      </c>
      <c r="E10" s="101"/>
    </row>
    <row r="11" spans="1:5" ht="15.05" thickBot="1" x14ac:dyDescent="0.35">
      <c r="A11" s="133" t="s">
        <v>1</v>
      </c>
      <c r="B11" s="134"/>
      <c r="C11" s="134"/>
      <c r="D11" s="134"/>
      <c r="E11" s="101"/>
    </row>
    <row r="12" spans="1:5" ht="14.4" x14ac:dyDescent="0.3">
      <c r="A12" s="135" t="s">
        <v>249</v>
      </c>
      <c r="B12" s="136">
        <v>-38961</v>
      </c>
      <c r="C12" s="136">
        <v>-41563</v>
      </c>
      <c r="D12" s="136">
        <v>-62242</v>
      </c>
      <c r="E12" s="101"/>
    </row>
    <row r="13" spans="1:5" ht="14.4" x14ac:dyDescent="0.3">
      <c r="A13" s="135" t="s">
        <v>162</v>
      </c>
      <c r="B13" s="136">
        <v>47567</v>
      </c>
      <c r="C13" s="136">
        <v>38961</v>
      </c>
      <c r="D13" s="136">
        <v>41563</v>
      </c>
      <c r="E13" s="101"/>
    </row>
    <row r="14" spans="1:5" ht="14.4" x14ac:dyDescent="0.3">
      <c r="A14" s="135" t="s">
        <v>19</v>
      </c>
      <c r="B14" s="136">
        <v>40494</v>
      </c>
      <c r="C14" s="136">
        <v>48882</v>
      </c>
      <c r="D14" s="136">
        <v>76656</v>
      </c>
      <c r="E14" s="101"/>
    </row>
    <row r="15" spans="1:5" ht="14.4" x14ac:dyDescent="0.3">
      <c r="A15" s="135" t="s">
        <v>18</v>
      </c>
      <c r="B15" s="136">
        <v>1649</v>
      </c>
      <c r="C15" s="136">
        <v>1470</v>
      </c>
      <c r="D15" s="136">
        <v>2335</v>
      </c>
      <c r="E15" s="101"/>
    </row>
    <row r="16" spans="1:5" ht="14.4" x14ac:dyDescent="0.3">
      <c r="A16" s="135" t="s">
        <v>39</v>
      </c>
      <c r="B16" s="136">
        <v>3837</v>
      </c>
      <c r="C16" s="136">
        <v>4211</v>
      </c>
      <c r="D16" s="136">
        <v>5046</v>
      </c>
      <c r="E16" s="101"/>
    </row>
    <row r="17" spans="1:5" ht="14.4" x14ac:dyDescent="0.3">
      <c r="A17" s="137" t="s">
        <v>163</v>
      </c>
      <c r="B17" s="138">
        <v>54585</v>
      </c>
      <c r="C17" s="138">
        <v>51961</v>
      </c>
      <c r="D17" s="138">
        <v>63358</v>
      </c>
      <c r="E17" s="101"/>
    </row>
    <row r="18" spans="1:5" ht="15.05" thickBot="1" x14ac:dyDescent="0.35">
      <c r="A18" s="133" t="s">
        <v>419</v>
      </c>
      <c r="B18" s="134"/>
      <c r="C18" s="134"/>
      <c r="D18" s="134"/>
      <c r="E18" s="101"/>
    </row>
    <row r="19" spans="1:5" ht="14.4" x14ac:dyDescent="0.3">
      <c r="A19" s="135" t="s">
        <v>146</v>
      </c>
      <c r="B19" s="136">
        <v>3962</v>
      </c>
      <c r="C19" s="136">
        <v>3307</v>
      </c>
      <c r="D19" s="136">
        <v>4217</v>
      </c>
      <c r="E19" s="101"/>
    </row>
    <row r="20" spans="1:5" ht="14.4" x14ac:dyDescent="0.3">
      <c r="A20" s="135" t="s">
        <v>247</v>
      </c>
      <c r="B20" s="136">
        <v>36377</v>
      </c>
      <c r="C20" s="136">
        <v>31194</v>
      </c>
      <c r="D20" s="136">
        <v>37557</v>
      </c>
      <c r="E20" s="101"/>
    </row>
    <row r="21" spans="1:5" ht="14.4" x14ac:dyDescent="0.3">
      <c r="A21" s="135" t="s">
        <v>257</v>
      </c>
      <c r="B21" s="136">
        <v>0</v>
      </c>
      <c r="C21" s="136">
        <v>0</v>
      </c>
      <c r="D21" s="136">
        <v>180</v>
      </c>
      <c r="E21" s="101"/>
    </row>
    <row r="22" spans="1:5" ht="14.4" x14ac:dyDescent="0.3">
      <c r="A22" s="135" t="s">
        <v>40</v>
      </c>
      <c r="B22" s="136">
        <v>441</v>
      </c>
      <c r="C22" s="136">
        <v>1217</v>
      </c>
      <c r="D22" s="136">
        <v>1019</v>
      </c>
      <c r="E22" s="101"/>
    </row>
    <row r="23" spans="1:5" ht="14.4" x14ac:dyDescent="0.3">
      <c r="A23" s="137" t="s">
        <v>420</v>
      </c>
      <c r="B23" s="138">
        <v>40779</v>
      </c>
      <c r="C23" s="138">
        <v>35718</v>
      </c>
      <c r="D23" s="138">
        <v>42973</v>
      </c>
      <c r="E23" s="101"/>
    </row>
    <row r="24" spans="1:5" ht="15.05" thickBot="1" x14ac:dyDescent="0.35">
      <c r="A24" s="139" t="s">
        <v>2</v>
      </c>
      <c r="B24" s="140">
        <v>16905</v>
      </c>
      <c r="C24" s="140">
        <v>39308</v>
      </c>
      <c r="D24" s="140">
        <v>45461</v>
      </c>
      <c r="E24" s="101"/>
    </row>
    <row r="25" spans="1:5" ht="15.05" thickBot="1" x14ac:dyDescent="0.35">
      <c r="A25" s="133" t="s">
        <v>394</v>
      </c>
      <c r="B25" s="134"/>
      <c r="C25" s="134"/>
      <c r="D25" s="134"/>
      <c r="E25" s="101"/>
    </row>
    <row r="26" spans="1:5" ht="14.4" x14ac:dyDescent="0.3">
      <c r="A26" s="135" t="s">
        <v>82</v>
      </c>
      <c r="B26" s="136">
        <v>6930</v>
      </c>
      <c r="C26" s="136">
        <v>9064</v>
      </c>
      <c r="D26" s="136">
        <v>10837</v>
      </c>
      <c r="E26" s="101"/>
    </row>
    <row r="27" spans="1:5" ht="14.4" x14ac:dyDescent="0.3">
      <c r="A27" s="135" t="s">
        <v>395</v>
      </c>
      <c r="B27" s="136">
        <v>1423</v>
      </c>
      <c r="C27" s="136">
        <v>1340</v>
      </c>
      <c r="D27" s="136">
        <v>2518</v>
      </c>
      <c r="E27" s="101"/>
    </row>
    <row r="28" spans="1:5" ht="14.4" x14ac:dyDescent="0.3">
      <c r="A28" s="135" t="s">
        <v>500</v>
      </c>
      <c r="B28" s="136">
        <v>-8335</v>
      </c>
      <c r="C28" s="136">
        <v>-7925</v>
      </c>
      <c r="D28" s="136">
        <v>-10938</v>
      </c>
      <c r="E28" s="101"/>
    </row>
    <row r="29" spans="1:5" ht="14.4" x14ac:dyDescent="0.3">
      <c r="A29" s="137" t="s">
        <v>398</v>
      </c>
      <c r="B29" s="138">
        <v>18</v>
      </c>
      <c r="C29" s="138">
        <v>2479</v>
      </c>
      <c r="D29" s="138">
        <v>2417</v>
      </c>
      <c r="E29" s="101"/>
    </row>
    <row r="30" spans="1:5" ht="15.05" thickBot="1" x14ac:dyDescent="0.35">
      <c r="A30" s="133" t="s">
        <v>399</v>
      </c>
      <c r="B30" s="134"/>
      <c r="C30" s="134"/>
      <c r="D30" s="134"/>
      <c r="E30" s="101"/>
    </row>
    <row r="31" spans="1:5" ht="14.4" x14ac:dyDescent="0.3">
      <c r="A31" s="135" t="s">
        <v>400</v>
      </c>
      <c r="B31" s="136">
        <v>93</v>
      </c>
      <c r="C31" s="136">
        <v>-8</v>
      </c>
      <c r="D31" s="136">
        <v>-8</v>
      </c>
      <c r="E31" s="101"/>
    </row>
    <row r="32" spans="1:5" ht="14.4" x14ac:dyDescent="0.3">
      <c r="A32" s="135" t="s">
        <v>433</v>
      </c>
      <c r="B32" s="136">
        <v>-7394</v>
      </c>
      <c r="C32" s="136">
        <v>-5968</v>
      </c>
      <c r="D32" s="136">
        <v>784</v>
      </c>
      <c r="E32" s="101"/>
    </row>
    <row r="33" spans="1:5" ht="14.4" x14ac:dyDescent="0.3">
      <c r="A33" s="135" t="s">
        <v>436</v>
      </c>
      <c r="B33" s="136">
        <v>900</v>
      </c>
      <c r="C33" s="136">
        <v>720</v>
      </c>
      <c r="D33" s="136">
        <v>0</v>
      </c>
      <c r="E33" s="101"/>
    </row>
    <row r="34" spans="1:5" ht="14.4" x14ac:dyDescent="0.3">
      <c r="A34" s="137" t="s">
        <v>402</v>
      </c>
      <c r="B34" s="138">
        <v>-6402</v>
      </c>
      <c r="C34" s="138">
        <v>-5257</v>
      </c>
      <c r="D34" s="138">
        <v>776</v>
      </c>
      <c r="E34" s="101"/>
    </row>
    <row r="35" spans="1:5" ht="15.05" thickBot="1" x14ac:dyDescent="0.35">
      <c r="A35" s="139" t="s">
        <v>403</v>
      </c>
      <c r="B35" s="140">
        <v>6420</v>
      </c>
      <c r="C35" s="140">
        <v>7735</v>
      </c>
      <c r="D35" s="140">
        <v>1641</v>
      </c>
      <c r="E35" s="101"/>
    </row>
    <row r="36" spans="1:5" ht="15.05" thickBot="1" x14ac:dyDescent="0.35">
      <c r="A36" s="139" t="s">
        <v>404</v>
      </c>
      <c r="B36" s="141">
        <v>351.95943</v>
      </c>
      <c r="C36" s="141">
        <v>3.12073</v>
      </c>
      <c r="D36" s="141">
        <v>0.67881499999999995</v>
      </c>
      <c r="E36" s="101"/>
    </row>
    <row r="37" spans="1:5" ht="15.05" thickBot="1" x14ac:dyDescent="0.35">
      <c r="A37" s="133" t="s">
        <v>288</v>
      </c>
      <c r="B37" s="134"/>
      <c r="C37" s="134"/>
      <c r="D37" s="134"/>
      <c r="E37" s="101"/>
    </row>
    <row r="38" spans="1:5" ht="14.4" x14ac:dyDescent="0.3">
      <c r="A38" s="135" t="s">
        <v>41</v>
      </c>
      <c r="B38" s="136">
        <v>0</v>
      </c>
      <c r="C38" s="136">
        <v>240</v>
      </c>
      <c r="D38" s="136">
        <v>886</v>
      </c>
      <c r="E38" s="101"/>
    </row>
    <row r="39" spans="1:5" ht="14.4" x14ac:dyDescent="0.3">
      <c r="A39" s="135" t="s">
        <v>471</v>
      </c>
      <c r="B39" s="136">
        <v>1565</v>
      </c>
      <c r="C39" s="136">
        <v>0</v>
      </c>
      <c r="D39" s="136">
        <v>0</v>
      </c>
      <c r="E39" s="101"/>
    </row>
    <row r="40" spans="1:5" ht="14.4" x14ac:dyDescent="0.3">
      <c r="A40" s="135" t="s">
        <v>226</v>
      </c>
      <c r="B40" s="136">
        <v>1945</v>
      </c>
      <c r="C40" s="136">
        <v>1898</v>
      </c>
      <c r="D40" s="136">
        <v>1925</v>
      </c>
      <c r="E40" s="101"/>
    </row>
    <row r="41" spans="1:5" ht="14.4" x14ac:dyDescent="0.3">
      <c r="A41" s="137" t="s">
        <v>42</v>
      </c>
      <c r="B41" s="138">
        <v>3510</v>
      </c>
      <c r="C41" s="138">
        <v>2138</v>
      </c>
      <c r="D41" s="138">
        <v>2811</v>
      </c>
      <c r="E41" s="101"/>
    </row>
    <row r="42" spans="1:5" ht="15.05" thickBot="1" x14ac:dyDescent="0.35">
      <c r="A42" s="139" t="s">
        <v>289</v>
      </c>
      <c r="B42" s="140">
        <v>-3510</v>
      </c>
      <c r="C42" s="140">
        <v>-2138</v>
      </c>
      <c r="D42" s="140">
        <v>-2811</v>
      </c>
      <c r="E42" s="101"/>
    </row>
    <row r="43" spans="1:5" ht="15.05" thickBot="1" x14ac:dyDescent="0.35">
      <c r="A43" s="133" t="s">
        <v>227</v>
      </c>
      <c r="B43" s="134"/>
      <c r="C43" s="134"/>
      <c r="D43" s="134"/>
      <c r="E43" s="101"/>
    </row>
    <row r="44" spans="1:5" ht="14.4" x14ac:dyDescent="0.3">
      <c r="A44" s="135" t="s">
        <v>273</v>
      </c>
      <c r="B44" s="136">
        <v>1087</v>
      </c>
      <c r="C44" s="136">
        <v>1324</v>
      </c>
      <c r="D44" s="136">
        <v>1282</v>
      </c>
      <c r="E44" s="101"/>
    </row>
    <row r="45" spans="1:5" ht="14.4" x14ac:dyDescent="0.3">
      <c r="A45" s="135" t="s">
        <v>71</v>
      </c>
      <c r="B45" s="136">
        <v>14061</v>
      </c>
      <c r="C45" s="136">
        <v>8568</v>
      </c>
      <c r="D45" s="136">
        <v>6757</v>
      </c>
      <c r="E45" s="101"/>
    </row>
    <row r="46" spans="1:5" ht="14.4" x14ac:dyDescent="0.3">
      <c r="A46" s="137" t="s">
        <v>43</v>
      </c>
      <c r="B46" s="138">
        <v>15147</v>
      </c>
      <c r="C46" s="138">
        <v>9892</v>
      </c>
      <c r="D46" s="138">
        <v>8040</v>
      </c>
      <c r="E46" s="101"/>
    </row>
    <row r="47" spans="1:5" ht="15.05" thickBot="1" x14ac:dyDescent="0.35">
      <c r="A47" s="133" t="s">
        <v>290</v>
      </c>
      <c r="B47" s="134"/>
      <c r="C47" s="134"/>
      <c r="D47" s="134"/>
      <c r="E47" s="101"/>
    </row>
    <row r="48" spans="1:5" ht="14.4" x14ac:dyDescent="0.3">
      <c r="A48" s="135" t="s">
        <v>209</v>
      </c>
      <c r="B48" s="136">
        <v>114</v>
      </c>
      <c r="C48" s="136">
        <v>90</v>
      </c>
      <c r="D48" s="136">
        <v>124</v>
      </c>
      <c r="E48" s="101"/>
    </row>
    <row r="49" spans="1:5" ht="14.4" x14ac:dyDescent="0.3">
      <c r="A49" s="135" t="s">
        <v>291</v>
      </c>
      <c r="B49" s="136">
        <v>1045</v>
      </c>
      <c r="C49" s="136">
        <v>849</v>
      </c>
      <c r="D49" s="136">
        <v>1108</v>
      </c>
      <c r="E49" s="101"/>
    </row>
    <row r="50" spans="1:5" ht="14.4" x14ac:dyDescent="0.3">
      <c r="A50" s="135" t="s">
        <v>231</v>
      </c>
      <c r="B50" s="136">
        <v>797</v>
      </c>
      <c r="C50" s="136">
        <v>797</v>
      </c>
      <c r="D50" s="136">
        <v>797</v>
      </c>
      <c r="E50" s="101"/>
    </row>
    <row r="51" spans="1:5" ht="14.4" x14ac:dyDescent="0.3">
      <c r="A51" s="135" t="s">
        <v>45</v>
      </c>
      <c r="B51" s="136">
        <v>119</v>
      </c>
      <c r="C51" s="136">
        <v>95</v>
      </c>
      <c r="D51" s="136">
        <v>133</v>
      </c>
      <c r="E51" s="101"/>
    </row>
    <row r="52" spans="1:5" ht="14.4" x14ac:dyDescent="0.3">
      <c r="A52" s="135" t="s">
        <v>274</v>
      </c>
      <c r="B52" s="136">
        <v>1094</v>
      </c>
      <c r="C52" s="136">
        <v>894</v>
      </c>
      <c r="D52" s="136">
        <v>1189</v>
      </c>
      <c r="E52" s="101"/>
    </row>
    <row r="53" spans="1:5" ht="14.4" x14ac:dyDescent="0.3">
      <c r="A53" s="137" t="s">
        <v>305</v>
      </c>
      <c r="B53" s="138">
        <v>3169</v>
      </c>
      <c r="C53" s="138">
        <v>2725</v>
      </c>
      <c r="D53" s="138">
        <v>3352</v>
      </c>
      <c r="E53" s="101"/>
    </row>
    <row r="54" spans="1:5" ht="15.05" thickBot="1" x14ac:dyDescent="0.35">
      <c r="A54" s="139" t="s">
        <v>258</v>
      </c>
      <c r="B54" s="140">
        <v>11979</v>
      </c>
      <c r="C54" s="140">
        <v>7168</v>
      </c>
      <c r="D54" s="140">
        <v>4688</v>
      </c>
      <c r="E54" s="101"/>
    </row>
    <row r="55" spans="1:5" ht="15.05" thickBot="1" x14ac:dyDescent="0.35">
      <c r="A55" s="133" t="s">
        <v>275</v>
      </c>
      <c r="B55" s="134"/>
      <c r="C55" s="134"/>
      <c r="D55" s="134"/>
      <c r="E55" s="101"/>
    </row>
    <row r="56" spans="1:5" ht="14.4" x14ac:dyDescent="0.3">
      <c r="A56" s="135" t="s">
        <v>233</v>
      </c>
      <c r="B56" s="136">
        <v>233593</v>
      </c>
      <c r="C56" s="136">
        <v>281486</v>
      </c>
      <c r="D56" s="136">
        <v>231381</v>
      </c>
      <c r="E56" s="101"/>
    </row>
    <row r="57" spans="1:5" ht="14.4" x14ac:dyDescent="0.3">
      <c r="A57" s="137" t="s">
        <v>250</v>
      </c>
      <c r="B57" s="138">
        <v>233593</v>
      </c>
      <c r="C57" s="138">
        <v>281486</v>
      </c>
      <c r="D57" s="138">
        <v>231381</v>
      </c>
      <c r="E57" s="101"/>
    </row>
    <row r="58" spans="1:5" ht="15.05" thickBot="1" x14ac:dyDescent="0.35">
      <c r="A58" s="133" t="s">
        <v>251</v>
      </c>
      <c r="B58" s="134"/>
      <c r="C58" s="134"/>
      <c r="D58" s="134"/>
      <c r="E58" s="101"/>
    </row>
    <row r="59" spans="1:5" ht="14.4" x14ac:dyDescent="0.3">
      <c r="A59" s="135" t="s">
        <v>234</v>
      </c>
      <c r="B59" s="136">
        <v>3568</v>
      </c>
      <c r="C59" s="136">
        <v>3568</v>
      </c>
      <c r="D59" s="136">
        <v>3568</v>
      </c>
      <c r="E59" s="101"/>
    </row>
    <row r="60" spans="1:5" ht="14.4" x14ac:dyDescent="0.3">
      <c r="A60" s="135" t="s">
        <v>292</v>
      </c>
      <c r="B60" s="136">
        <v>11409</v>
      </c>
      <c r="C60" s="136">
        <v>7314</v>
      </c>
      <c r="D60" s="136">
        <v>8542</v>
      </c>
      <c r="E60" s="101"/>
    </row>
    <row r="61" spans="1:5" ht="14.4" x14ac:dyDescent="0.3">
      <c r="A61" s="135" t="s">
        <v>164</v>
      </c>
      <c r="B61" s="136">
        <v>38041</v>
      </c>
      <c r="C61" s="136">
        <v>45677</v>
      </c>
      <c r="D61" s="136">
        <v>39072</v>
      </c>
      <c r="E61" s="101"/>
    </row>
    <row r="62" spans="1:5" ht="14.4" x14ac:dyDescent="0.3">
      <c r="A62" s="135" t="s">
        <v>259</v>
      </c>
      <c r="B62" s="136">
        <v>1802</v>
      </c>
      <c r="C62" s="136">
        <v>2162</v>
      </c>
      <c r="D62" s="136">
        <v>-232</v>
      </c>
      <c r="E62" s="101"/>
    </row>
    <row r="63" spans="1:5" ht="14.4" x14ac:dyDescent="0.3">
      <c r="A63" s="135" t="s">
        <v>105</v>
      </c>
      <c r="B63" s="136">
        <v>2073</v>
      </c>
      <c r="C63" s="136">
        <v>1790</v>
      </c>
      <c r="D63" s="136">
        <v>2429</v>
      </c>
      <c r="E63" s="101"/>
    </row>
    <row r="64" spans="1:5" ht="14.4" x14ac:dyDescent="0.3">
      <c r="A64" s="135" t="s">
        <v>210</v>
      </c>
      <c r="B64" s="136">
        <v>19044</v>
      </c>
      <c r="C64" s="136">
        <v>16873</v>
      </c>
      <c r="D64" s="136">
        <v>21639</v>
      </c>
      <c r="E64" s="101"/>
    </row>
    <row r="65" spans="1:5" ht="14.4" x14ac:dyDescent="0.3">
      <c r="A65" s="137" t="s">
        <v>260</v>
      </c>
      <c r="B65" s="138">
        <v>75937</v>
      </c>
      <c r="C65" s="138">
        <v>77384</v>
      </c>
      <c r="D65" s="138">
        <v>75017</v>
      </c>
      <c r="E65" s="101"/>
    </row>
    <row r="66" spans="1:5" ht="15.05" thickBot="1" x14ac:dyDescent="0.35">
      <c r="A66" s="139" t="s">
        <v>276</v>
      </c>
      <c r="B66" s="140">
        <v>157656</v>
      </c>
      <c r="C66" s="140">
        <v>204102</v>
      </c>
      <c r="D66" s="140">
        <v>156364</v>
      </c>
      <c r="E66" s="101"/>
    </row>
    <row r="67" spans="1:5" ht="15.05" thickBot="1" x14ac:dyDescent="0.35">
      <c r="A67" s="133" t="s">
        <v>236</v>
      </c>
      <c r="B67" s="134"/>
      <c r="C67" s="134"/>
      <c r="D67" s="134"/>
      <c r="E67" s="101"/>
    </row>
    <row r="68" spans="1:5" ht="14.4" x14ac:dyDescent="0.3">
      <c r="A68" s="135" t="s">
        <v>307</v>
      </c>
      <c r="B68" s="136">
        <v>305</v>
      </c>
      <c r="C68" s="136">
        <v>652</v>
      </c>
      <c r="D68" s="136">
        <v>2182</v>
      </c>
      <c r="E68" s="101"/>
    </row>
    <row r="69" spans="1:5" ht="14.4" x14ac:dyDescent="0.3">
      <c r="A69" s="135" t="s">
        <v>212</v>
      </c>
      <c r="B69" s="136">
        <v>11093</v>
      </c>
      <c r="C69" s="136">
        <v>11250</v>
      </c>
      <c r="D69" s="136">
        <v>11455</v>
      </c>
      <c r="E69" s="101"/>
    </row>
    <row r="70" spans="1:5" ht="14.4" x14ac:dyDescent="0.3">
      <c r="A70" s="135" t="s">
        <v>237</v>
      </c>
      <c r="B70" s="136">
        <v>11845</v>
      </c>
      <c r="C70" s="136">
        <v>11222</v>
      </c>
      <c r="D70" s="136">
        <v>22810</v>
      </c>
      <c r="E70" s="101"/>
    </row>
    <row r="71" spans="1:5" ht="14.4" x14ac:dyDescent="0.3">
      <c r="A71" s="137" t="s">
        <v>23</v>
      </c>
      <c r="B71" s="138">
        <v>23243</v>
      </c>
      <c r="C71" s="138">
        <v>23124</v>
      </c>
      <c r="D71" s="138">
        <v>36447</v>
      </c>
      <c r="E71" s="101"/>
    </row>
    <row r="72" spans="1:5" ht="15.05" thickBot="1" x14ac:dyDescent="0.35">
      <c r="A72" s="133" t="s">
        <v>74</v>
      </c>
      <c r="B72" s="134"/>
      <c r="C72" s="134"/>
      <c r="D72" s="134"/>
      <c r="E72" s="101"/>
    </row>
    <row r="73" spans="1:5" ht="14.4" x14ac:dyDescent="0.3">
      <c r="A73" s="135" t="s">
        <v>308</v>
      </c>
      <c r="B73" s="136">
        <v>3000</v>
      </c>
      <c r="C73" s="136">
        <v>0</v>
      </c>
      <c r="D73" s="136">
        <v>0</v>
      </c>
      <c r="E73" s="101"/>
    </row>
    <row r="74" spans="1:5" ht="14.4" x14ac:dyDescent="0.3">
      <c r="A74" s="135" t="s">
        <v>46</v>
      </c>
      <c r="B74" s="136">
        <v>37740</v>
      </c>
      <c r="C74" s="136">
        <v>40950</v>
      </c>
      <c r="D74" s="136">
        <v>42000</v>
      </c>
      <c r="E74" s="101"/>
    </row>
    <row r="75" spans="1:5" ht="14.4" x14ac:dyDescent="0.3">
      <c r="A75" s="135" t="s">
        <v>75</v>
      </c>
      <c r="B75" s="136">
        <v>2551</v>
      </c>
      <c r="C75" s="136">
        <v>2551</v>
      </c>
      <c r="D75" s="136">
        <v>2551</v>
      </c>
      <c r="E75" s="101"/>
    </row>
    <row r="76" spans="1:5" ht="14.4" x14ac:dyDescent="0.3">
      <c r="A76" s="135" t="s">
        <v>523</v>
      </c>
      <c r="B76" s="136">
        <v>0</v>
      </c>
      <c r="C76" s="136">
        <v>0</v>
      </c>
      <c r="D76" s="136">
        <v>445</v>
      </c>
      <c r="E76" s="101"/>
    </row>
    <row r="77" spans="1:5" ht="14.4" x14ac:dyDescent="0.3">
      <c r="A77" s="135" t="s">
        <v>167</v>
      </c>
      <c r="B77" s="136">
        <v>0</v>
      </c>
      <c r="C77" s="136">
        <v>32</v>
      </c>
      <c r="D77" s="136">
        <v>93</v>
      </c>
      <c r="E77" s="101"/>
    </row>
    <row r="78" spans="1:5" ht="14.4" x14ac:dyDescent="0.3">
      <c r="A78" s="135" t="s">
        <v>387</v>
      </c>
      <c r="B78" s="136">
        <v>5290</v>
      </c>
      <c r="C78" s="136">
        <v>8616</v>
      </c>
      <c r="D78" s="136">
        <v>4881</v>
      </c>
      <c r="E78" s="101"/>
    </row>
    <row r="79" spans="1:5" ht="14.4" x14ac:dyDescent="0.3">
      <c r="A79" s="135" t="s">
        <v>524</v>
      </c>
      <c r="B79" s="136">
        <v>0</v>
      </c>
      <c r="C79" s="136">
        <v>306</v>
      </c>
      <c r="D79" s="136">
        <v>0</v>
      </c>
      <c r="E79" s="101"/>
    </row>
    <row r="80" spans="1:5" ht="14.4" x14ac:dyDescent="0.3">
      <c r="A80" s="135" t="s">
        <v>186</v>
      </c>
      <c r="B80" s="136">
        <v>795</v>
      </c>
      <c r="C80" s="136">
        <v>0</v>
      </c>
      <c r="D80" s="136">
        <v>0</v>
      </c>
      <c r="E80" s="101"/>
    </row>
    <row r="81" spans="1:5" ht="14.4" x14ac:dyDescent="0.3">
      <c r="A81" s="135" t="s">
        <v>77</v>
      </c>
      <c r="B81" s="136">
        <v>656</v>
      </c>
      <c r="C81" s="136">
        <v>656</v>
      </c>
      <c r="D81" s="136">
        <v>944</v>
      </c>
      <c r="E81" s="101"/>
    </row>
    <row r="82" spans="1:5" ht="14.4" x14ac:dyDescent="0.3">
      <c r="A82" s="135" t="s">
        <v>421</v>
      </c>
      <c r="B82" s="136">
        <v>-40</v>
      </c>
      <c r="C82" s="136">
        <v>-33</v>
      </c>
      <c r="D82" s="136">
        <v>385</v>
      </c>
      <c r="E82" s="101"/>
    </row>
    <row r="83" spans="1:5" ht="14.4" x14ac:dyDescent="0.3">
      <c r="A83" s="137" t="s">
        <v>187</v>
      </c>
      <c r="B83" s="138">
        <v>49991</v>
      </c>
      <c r="C83" s="138">
        <v>53078</v>
      </c>
      <c r="D83" s="138">
        <v>51299</v>
      </c>
      <c r="E83" s="101"/>
    </row>
    <row r="84" spans="1:5" ht="15.05" thickBot="1" x14ac:dyDescent="0.35">
      <c r="A84" s="139" t="s">
        <v>188</v>
      </c>
      <c r="B84" s="140">
        <v>-26748</v>
      </c>
      <c r="C84" s="140">
        <v>-29954</v>
      </c>
      <c r="D84" s="140">
        <v>-14851</v>
      </c>
      <c r="E84" s="101"/>
    </row>
    <row r="85" spans="1:5" ht="15.05" thickBot="1" x14ac:dyDescent="0.35">
      <c r="A85" s="133" t="s">
        <v>277</v>
      </c>
      <c r="B85" s="134"/>
      <c r="C85" s="134"/>
      <c r="D85" s="134"/>
      <c r="E85" s="101"/>
    </row>
    <row r="86" spans="1:5" ht="14.4" x14ac:dyDescent="0.3">
      <c r="A86" s="135" t="s">
        <v>309</v>
      </c>
      <c r="B86" s="136">
        <v>729</v>
      </c>
      <c r="C86" s="136">
        <v>652</v>
      </c>
      <c r="D86" s="136">
        <v>446</v>
      </c>
      <c r="E86" s="101"/>
    </row>
    <row r="87" spans="1:5" ht="14.4" x14ac:dyDescent="0.3">
      <c r="A87" s="135" t="s">
        <v>262</v>
      </c>
      <c r="B87" s="136">
        <v>9935</v>
      </c>
      <c r="C87" s="136">
        <v>12839</v>
      </c>
      <c r="D87" s="136">
        <v>15561</v>
      </c>
      <c r="E87" s="101"/>
    </row>
    <row r="88" spans="1:5" ht="14.4" x14ac:dyDescent="0.3">
      <c r="A88" s="137" t="s">
        <v>79</v>
      </c>
      <c r="B88" s="138">
        <v>10665</v>
      </c>
      <c r="C88" s="138">
        <v>13491</v>
      </c>
      <c r="D88" s="138">
        <v>16007</v>
      </c>
      <c r="E88" s="101"/>
    </row>
    <row r="89" spans="1:5" ht="15.05" thickBot="1" x14ac:dyDescent="0.35">
      <c r="A89" s="133" t="s">
        <v>80</v>
      </c>
      <c r="B89" s="134"/>
      <c r="C89" s="134"/>
      <c r="D89" s="134"/>
      <c r="E89" s="101"/>
    </row>
    <row r="90" spans="1:5" ht="14.4" x14ac:dyDescent="0.3">
      <c r="A90" s="135" t="s">
        <v>189</v>
      </c>
      <c r="B90" s="136">
        <v>13971</v>
      </c>
      <c r="C90" s="136">
        <v>17797</v>
      </c>
      <c r="D90" s="136">
        <v>10398</v>
      </c>
      <c r="E90" s="101"/>
    </row>
    <row r="91" spans="1:5" ht="14.4" x14ac:dyDescent="0.3">
      <c r="A91" s="135" t="s">
        <v>126</v>
      </c>
      <c r="B91" s="136">
        <v>2220</v>
      </c>
      <c r="C91" s="136">
        <v>2331</v>
      </c>
      <c r="D91" s="136">
        <v>888</v>
      </c>
      <c r="E91" s="101"/>
    </row>
    <row r="92" spans="1:5" ht="14.4" x14ac:dyDescent="0.3">
      <c r="A92" s="137" t="s">
        <v>168</v>
      </c>
      <c r="B92" s="138">
        <v>16191</v>
      </c>
      <c r="C92" s="138">
        <v>20127</v>
      </c>
      <c r="D92" s="138">
        <v>11286</v>
      </c>
      <c r="E92" s="101"/>
    </row>
    <row r="93" spans="1:5" ht="15.05" thickBot="1" x14ac:dyDescent="0.35">
      <c r="A93" s="139" t="s">
        <v>81</v>
      </c>
      <c r="B93" s="140">
        <v>-5527</v>
      </c>
      <c r="C93" s="140">
        <v>-6636</v>
      </c>
      <c r="D93" s="140">
        <v>4722</v>
      </c>
      <c r="E93" s="101"/>
    </row>
    <row r="94" spans="1:5" ht="15.05" thickBot="1" x14ac:dyDescent="0.35">
      <c r="A94" s="133" t="s">
        <v>190</v>
      </c>
      <c r="B94" s="134"/>
      <c r="C94" s="134"/>
      <c r="D94" s="134"/>
      <c r="E94" s="101"/>
    </row>
    <row r="95" spans="1:5" ht="14.4" x14ac:dyDescent="0.3">
      <c r="A95" s="135" t="s">
        <v>48</v>
      </c>
      <c r="B95" s="136">
        <v>27</v>
      </c>
      <c r="C95" s="136">
        <v>0</v>
      </c>
      <c r="D95" s="136">
        <v>82</v>
      </c>
      <c r="E95" s="101"/>
    </row>
    <row r="96" spans="1:5" ht="14.4" x14ac:dyDescent="0.3">
      <c r="A96" s="135" t="s">
        <v>310</v>
      </c>
      <c r="B96" s="136">
        <v>6579</v>
      </c>
      <c r="C96" s="136">
        <v>5807</v>
      </c>
      <c r="D96" s="136">
        <v>0</v>
      </c>
      <c r="E96" s="101"/>
    </row>
    <row r="97" spans="1:5" ht="14.4" x14ac:dyDescent="0.3">
      <c r="A97" s="135" t="s">
        <v>278</v>
      </c>
      <c r="B97" s="136">
        <v>0</v>
      </c>
      <c r="C97" s="136">
        <v>195</v>
      </c>
      <c r="D97" s="136">
        <v>209</v>
      </c>
      <c r="E97" s="101"/>
    </row>
    <row r="98" spans="1:5" ht="14.4" x14ac:dyDescent="0.3">
      <c r="A98" s="135" t="s">
        <v>83</v>
      </c>
      <c r="B98" s="136">
        <v>3385</v>
      </c>
      <c r="C98" s="136">
        <v>3471</v>
      </c>
      <c r="D98" s="136">
        <v>3763</v>
      </c>
      <c r="E98" s="101"/>
    </row>
    <row r="99" spans="1:5" ht="14.4" x14ac:dyDescent="0.3">
      <c r="A99" s="135" t="s">
        <v>192</v>
      </c>
      <c r="B99" s="136">
        <v>0</v>
      </c>
      <c r="C99" s="136">
        <v>1655</v>
      </c>
      <c r="D99" s="136">
        <v>1868</v>
      </c>
      <c r="E99" s="101"/>
    </row>
    <row r="100" spans="1:5" ht="14.4" x14ac:dyDescent="0.3">
      <c r="A100" s="135" t="s">
        <v>279</v>
      </c>
      <c r="B100" s="136">
        <v>-5100</v>
      </c>
      <c r="C100" s="136">
        <v>0</v>
      </c>
      <c r="D100" s="136">
        <v>0</v>
      </c>
      <c r="E100" s="101"/>
    </row>
    <row r="101" spans="1:5" ht="14.4" x14ac:dyDescent="0.3">
      <c r="A101" s="135" t="s">
        <v>294</v>
      </c>
      <c r="B101" s="136">
        <v>217</v>
      </c>
      <c r="C101" s="136">
        <v>237</v>
      </c>
      <c r="D101" s="136">
        <v>268</v>
      </c>
      <c r="E101" s="101"/>
    </row>
    <row r="102" spans="1:5" ht="14.4" x14ac:dyDescent="0.3">
      <c r="A102" s="135" t="s">
        <v>49</v>
      </c>
      <c r="B102" s="136">
        <v>7258</v>
      </c>
      <c r="C102" s="136">
        <v>1054</v>
      </c>
      <c r="D102" s="136">
        <v>17441</v>
      </c>
      <c r="E102" s="101"/>
    </row>
    <row r="103" spans="1:5" ht="14.4" x14ac:dyDescent="0.3">
      <c r="A103" s="135" t="s">
        <v>213</v>
      </c>
      <c r="B103" s="136">
        <v>3315</v>
      </c>
      <c r="C103" s="136">
        <v>3292</v>
      </c>
      <c r="D103" s="136">
        <v>3353</v>
      </c>
      <c r="E103" s="101"/>
    </row>
    <row r="104" spans="1:5" ht="14.4" x14ac:dyDescent="0.3">
      <c r="A104" s="137" t="s">
        <v>280</v>
      </c>
      <c r="B104" s="138">
        <v>15681</v>
      </c>
      <c r="C104" s="138">
        <v>15712</v>
      </c>
      <c r="D104" s="138">
        <v>26984</v>
      </c>
      <c r="E104" s="101"/>
    </row>
    <row r="105" spans="1:5" ht="15.05" thickBot="1" x14ac:dyDescent="0.35">
      <c r="A105" s="133" t="s">
        <v>84</v>
      </c>
      <c r="B105" s="134"/>
      <c r="C105" s="134"/>
      <c r="D105" s="134"/>
      <c r="E105" s="101"/>
    </row>
    <row r="106" spans="1:5" ht="14.4" x14ac:dyDescent="0.3">
      <c r="A106" s="135" t="s">
        <v>311</v>
      </c>
      <c r="B106" s="136">
        <v>10485</v>
      </c>
      <c r="C106" s="136">
        <v>9812</v>
      </c>
      <c r="D106" s="136">
        <v>10212</v>
      </c>
      <c r="E106" s="101"/>
    </row>
    <row r="107" spans="1:5" ht="14.4" x14ac:dyDescent="0.3">
      <c r="A107" s="135" t="s">
        <v>312</v>
      </c>
      <c r="B107" s="136">
        <v>2417</v>
      </c>
      <c r="C107" s="136">
        <v>2278</v>
      </c>
      <c r="D107" s="136">
        <v>3750</v>
      </c>
      <c r="E107" s="101"/>
    </row>
    <row r="108" spans="1:5" ht="14.4" x14ac:dyDescent="0.3">
      <c r="A108" s="135" t="s">
        <v>193</v>
      </c>
      <c r="B108" s="132"/>
      <c r="C108" s="132"/>
      <c r="D108" s="132"/>
      <c r="E108" s="101"/>
    </row>
    <row r="109" spans="1:5" ht="14.4" x14ac:dyDescent="0.3">
      <c r="A109" s="135" t="s">
        <v>152</v>
      </c>
      <c r="B109" s="136">
        <v>751</v>
      </c>
      <c r="C109" s="136">
        <v>773</v>
      </c>
      <c r="D109" s="136">
        <v>1929</v>
      </c>
      <c r="E109" s="101"/>
    </row>
    <row r="110" spans="1:5" ht="14.4" x14ac:dyDescent="0.3">
      <c r="A110" s="137" t="s">
        <v>128</v>
      </c>
      <c r="B110" s="138">
        <v>751</v>
      </c>
      <c r="C110" s="138">
        <v>773</v>
      </c>
      <c r="D110" s="138">
        <v>1929</v>
      </c>
      <c r="E110" s="101"/>
    </row>
    <row r="111" spans="1:5" ht="14.4" x14ac:dyDescent="0.3">
      <c r="A111" s="135" t="s">
        <v>313</v>
      </c>
      <c r="B111" s="136">
        <v>1220</v>
      </c>
      <c r="C111" s="136">
        <v>7041</v>
      </c>
      <c r="D111" s="136">
        <v>3119</v>
      </c>
      <c r="E111" s="101"/>
    </row>
    <row r="112" spans="1:5" ht="14.4" x14ac:dyDescent="0.3">
      <c r="A112" s="135" t="s">
        <v>214</v>
      </c>
      <c r="B112" s="132"/>
      <c r="C112" s="132"/>
      <c r="D112" s="132"/>
      <c r="E112" s="101"/>
    </row>
    <row r="113" spans="1:5" ht="14.4" x14ac:dyDescent="0.3">
      <c r="A113" s="135" t="s">
        <v>25</v>
      </c>
      <c r="B113" s="136">
        <v>528</v>
      </c>
      <c r="C113" s="136">
        <v>-1371</v>
      </c>
      <c r="D113" s="136">
        <v>-2719</v>
      </c>
      <c r="E113" s="101"/>
    </row>
    <row r="114" spans="1:5" ht="14.4" x14ac:dyDescent="0.3">
      <c r="A114" s="135" t="s">
        <v>512</v>
      </c>
      <c r="B114" s="136">
        <v>100</v>
      </c>
      <c r="C114" s="136">
        <v>0</v>
      </c>
      <c r="D114" s="136">
        <v>0</v>
      </c>
      <c r="E114" s="101"/>
    </row>
    <row r="115" spans="1:5" ht="14.4" x14ac:dyDescent="0.3">
      <c r="A115" s="135" t="s">
        <v>215</v>
      </c>
      <c r="B115" s="136">
        <v>170</v>
      </c>
      <c r="C115" s="136">
        <v>238</v>
      </c>
      <c r="D115" s="136">
        <v>1034</v>
      </c>
      <c r="E115" s="101"/>
    </row>
    <row r="116" spans="1:5" ht="14.4" x14ac:dyDescent="0.3">
      <c r="A116" s="135" t="s">
        <v>129</v>
      </c>
      <c r="B116" s="136">
        <v>7470</v>
      </c>
      <c r="C116" s="136">
        <v>6469</v>
      </c>
      <c r="D116" s="136">
        <v>7942</v>
      </c>
      <c r="E116" s="101"/>
    </row>
    <row r="117" spans="1:5" ht="14.4" x14ac:dyDescent="0.3">
      <c r="A117" s="135" t="s">
        <v>263</v>
      </c>
      <c r="B117" s="136">
        <v>82</v>
      </c>
      <c r="C117" s="136">
        <v>378</v>
      </c>
      <c r="D117" s="136">
        <v>750</v>
      </c>
      <c r="E117" s="101"/>
    </row>
    <row r="118" spans="1:5" ht="14.4" x14ac:dyDescent="0.3">
      <c r="A118" s="135" t="s">
        <v>281</v>
      </c>
      <c r="B118" s="136">
        <v>1250</v>
      </c>
      <c r="C118" s="136">
        <v>1138</v>
      </c>
      <c r="D118" s="136">
        <v>2317</v>
      </c>
      <c r="E118" s="101"/>
    </row>
    <row r="119" spans="1:5" ht="14.4" x14ac:dyDescent="0.3">
      <c r="A119" s="137" t="s">
        <v>52</v>
      </c>
      <c r="B119" s="138">
        <v>9601</v>
      </c>
      <c r="C119" s="138">
        <v>6851</v>
      </c>
      <c r="D119" s="138">
        <v>9324</v>
      </c>
      <c r="E119" s="101"/>
    </row>
    <row r="120" spans="1:5" ht="14.4" x14ac:dyDescent="0.3">
      <c r="A120" s="135" t="s">
        <v>26</v>
      </c>
      <c r="B120" s="132"/>
      <c r="C120" s="132"/>
      <c r="D120" s="132"/>
      <c r="E120" s="101"/>
    </row>
    <row r="121" spans="1:5" ht="14.4" x14ac:dyDescent="0.3">
      <c r="A121" s="135" t="s">
        <v>85</v>
      </c>
      <c r="B121" s="136">
        <v>3173</v>
      </c>
      <c r="C121" s="136">
        <v>150</v>
      </c>
      <c r="D121" s="136">
        <v>132</v>
      </c>
      <c r="E121" s="101"/>
    </row>
    <row r="122" spans="1:5" ht="14.4" x14ac:dyDescent="0.3">
      <c r="A122" s="135" t="s">
        <v>53</v>
      </c>
      <c r="B122" s="136">
        <v>3852</v>
      </c>
      <c r="C122" s="136">
        <v>3801</v>
      </c>
      <c r="D122" s="136">
        <v>3861</v>
      </c>
      <c r="E122" s="101"/>
    </row>
    <row r="123" spans="1:5" ht="14.4" x14ac:dyDescent="0.3">
      <c r="A123" s="135" t="s">
        <v>472</v>
      </c>
      <c r="B123" s="136">
        <v>0</v>
      </c>
      <c r="C123" s="136">
        <v>3000</v>
      </c>
      <c r="D123" s="136">
        <v>0</v>
      </c>
      <c r="E123" s="101"/>
    </row>
    <row r="124" spans="1:5" ht="14.4" x14ac:dyDescent="0.3">
      <c r="A124" s="135" t="s">
        <v>282</v>
      </c>
      <c r="B124" s="136">
        <v>551</v>
      </c>
      <c r="C124" s="136">
        <v>638</v>
      </c>
      <c r="D124" s="136">
        <v>604</v>
      </c>
      <c r="E124" s="101"/>
    </row>
    <row r="125" spans="1:5" ht="14.4" x14ac:dyDescent="0.3">
      <c r="A125" s="135" t="s">
        <v>194</v>
      </c>
      <c r="B125" s="136">
        <v>1473</v>
      </c>
      <c r="C125" s="136">
        <v>294</v>
      </c>
      <c r="D125" s="136">
        <v>2346</v>
      </c>
      <c r="E125" s="101"/>
    </row>
    <row r="126" spans="1:5" ht="14.4" x14ac:dyDescent="0.3">
      <c r="A126" s="135" t="s">
        <v>86</v>
      </c>
      <c r="B126" s="136">
        <v>-10</v>
      </c>
      <c r="C126" s="136">
        <v>-43</v>
      </c>
      <c r="D126" s="136">
        <v>-10</v>
      </c>
      <c r="E126" s="101"/>
    </row>
    <row r="127" spans="1:5" ht="14.4" x14ac:dyDescent="0.3">
      <c r="A127" s="135" t="s">
        <v>473</v>
      </c>
      <c r="B127" s="136">
        <v>104</v>
      </c>
      <c r="C127" s="136">
        <v>1317</v>
      </c>
      <c r="D127" s="136">
        <v>0</v>
      </c>
      <c r="E127" s="101"/>
    </row>
    <row r="128" spans="1:5" ht="14.4" x14ac:dyDescent="0.3">
      <c r="A128" s="135" t="s">
        <v>27</v>
      </c>
      <c r="B128" s="136">
        <v>4183</v>
      </c>
      <c r="C128" s="136">
        <v>5225</v>
      </c>
      <c r="D128" s="136">
        <v>4007</v>
      </c>
      <c r="E128" s="101"/>
    </row>
    <row r="129" spans="1:5" ht="14.4" x14ac:dyDescent="0.3">
      <c r="A129" s="135" t="s">
        <v>296</v>
      </c>
      <c r="B129" s="136">
        <v>650</v>
      </c>
      <c r="C129" s="136">
        <v>0</v>
      </c>
      <c r="D129" s="136">
        <v>0</v>
      </c>
      <c r="E129" s="101"/>
    </row>
    <row r="130" spans="1:5" ht="14.4" x14ac:dyDescent="0.3">
      <c r="A130" s="135" t="s">
        <v>239</v>
      </c>
      <c r="B130" s="136">
        <v>816</v>
      </c>
      <c r="C130" s="136">
        <v>818</v>
      </c>
      <c r="D130" s="136">
        <v>849</v>
      </c>
      <c r="E130" s="101"/>
    </row>
    <row r="131" spans="1:5" ht="14.4" x14ac:dyDescent="0.3">
      <c r="A131" s="135" t="s">
        <v>195</v>
      </c>
      <c r="B131" s="136">
        <v>2062</v>
      </c>
      <c r="C131" s="136">
        <v>4058</v>
      </c>
      <c r="D131" s="136">
        <v>1525</v>
      </c>
      <c r="E131" s="101"/>
    </row>
    <row r="132" spans="1:5" ht="14.4" x14ac:dyDescent="0.3">
      <c r="A132" s="135" t="s">
        <v>466</v>
      </c>
      <c r="B132" s="136">
        <v>-97</v>
      </c>
      <c r="C132" s="136">
        <v>0</v>
      </c>
      <c r="D132" s="136">
        <v>0</v>
      </c>
      <c r="E132" s="101"/>
    </row>
    <row r="133" spans="1:5" ht="14.4" x14ac:dyDescent="0.3">
      <c r="A133" s="135" t="s">
        <v>196</v>
      </c>
      <c r="B133" s="136">
        <v>135</v>
      </c>
      <c r="C133" s="136">
        <v>126</v>
      </c>
      <c r="D133" s="136">
        <v>138</v>
      </c>
      <c r="E133" s="101"/>
    </row>
    <row r="134" spans="1:5" ht="14.4" x14ac:dyDescent="0.3">
      <c r="A134" s="135" t="s">
        <v>169</v>
      </c>
      <c r="B134" s="136">
        <v>844</v>
      </c>
      <c r="C134" s="136">
        <v>1336</v>
      </c>
      <c r="D134" s="136">
        <v>1060</v>
      </c>
      <c r="E134" s="101"/>
    </row>
    <row r="135" spans="1:5" ht="14.4" x14ac:dyDescent="0.3">
      <c r="A135" s="135" t="s">
        <v>5</v>
      </c>
      <c r="B135" s="136">
        <v>2333</v>
      </c>
      <c r="C135" s="136">
        <v>2333</v>
      </c>
      <c r="D135" s="136">
        <v>2333</v>
      </c>
      <c r="E135" s="101"/>
    </row>
    <row r="136" spans="1:5" ht="14.4" x14ac:dyDescent="0.3">
      <c r="A136" s="135" t="s">
        <v>467</v>
      </c>
      <c r="B136" s="136">
        <v>326</v>
      </c>
      <c r="C136" s="136">
        <v>423</v>
      </c>
      <c r="D136" s="136">
        <v>496</v>
      </c>
      <c r="E136" s="101"/>
    </row>
    <row r="137" spans="1:5" ht="14.4" x14ac:dyDescent="0.3">
      <c r="A137" s="137" t="s">
        <v>240</v>
      </c>
      <c r="B137" s="138">
        <v>20395</v>
      </c>
      <c r="C137" s="138">
        <v>23477</v>
      </c>
      <c r="D137" s="138">
        <v>17341</v>
      </c>
      <c r="E137" s="101"/>
    </row>
    <row r="138" spans="1:5" ht="14.4" x14ac:dyDescent="0.3">
      <c r="A138" s="135" t="s">
        <v>464</v>
      </c>
      <c r="B138" s="136">
        <v>-8856</v>
      </c>
      <c r="C138" s="136">
        <v>-437</v>
      </c>
      <c r="D138" s="136">
        <v>1367</v>
      </c>
      <c r="E138" s="101"/>
    </row>
    <row r="139" spans="1:5" ht="14.4" x14ac:dyDescent="0.3">
      <c r="A139" s="135" t="s">
        <v>87</v>
      </c>
      <c r="B139" s="136">
        <v>29</v>
      </c>
      <c r="C139" s="136">
        <v>518</v>
      </c>
      <c r="D139" s="136">
        <v>0</v>
      </c>
      <c r="E139" s="101"/>
    </row>
    <row r="140" spans="1:5" ht="14.4" x14ac:dyDescent="0.3">
      <c r="A140" s="135" t="s">
        <v>111</v>
      </c>
      <c r="B140" s="136">
        <v>68990</v>
      </c>
      <c r="C140" s="136">
        <v>61020</v>
      </c>
      <c r="D140" s="136">
        <v>70731</v>
      </c>
      <c r="E140" s="101"/>
    </row>
    <row r="141" spans="1:5" ht="14.4" x14ac:dyDescent="0.3">
      <c r="A141" s="135" t="s">
        <v>198</v>
      </c>
      <c r="B141" s="136">
        <v>3003</v>
      </c>
      <c r="C141" s="136">
        <v>-10138</v>
      </c>
      <c r="D141" s="136">
        <v>-1803</v>
      </c>
      <c r="E141" s="101"/>
    </row>
    <row r="142" spans="1:5" ht="14.4" x14ac:dyDescent="0.3">
      <c r="A142" s="135" t="s">
        <v>54</v>
      </c>
      <c r="B142" s="136">
        <v>1700</v>
      </c>
      <c r="C142" s="136">
        <v>1700</v>
      </c>
      <c r="D142" s="136">
        <v>1700</v>
      </c>
      <c r="E142" s="101"/>
    </row>
    <row r="143" spans="1:5" ht="14.4" x14ac:dyDescent="0.3">
      <c r="A143" s="135" t="s">
        <v>6</v>
      </c>
      <c r="B143" s="136">
        <v>1027</v>
      </c>
      <c r="C143" s="136">
        <v>4102</v>
      </c>
      <c r="D143" s="136">
        <v>2941</v>
      </c>
      <c r="E143" s="101"/>
    </row>
    <row r="144" spans="1:5" ht="14.4" x14ac:dyDescent="0.3">
      <c r="A144" s="135" t="s">
        <v>28</v>
      </c>
      <c r="B144" s="136">
        <v>3443</v>
      </c>
      <c r="C144" s="136">
        <v>4052</v>
      </c>
      <c r="D144" s="136">
        <v>3251</v>
      </c>
      <c r="E144" s="101"/>
    </row>
    <row r="145" spans="1:5" ht="14.4" x14ac:dyDescent="0.3">
      <c r="A145" s="135" t="s">
        <v>264</v>
      </c>
      <c r="B145" s="136">
        <v>-17</v>
      </c>
      <c r="C145" s="136">
        <v>38</v>
      </c>
      <c r="D145" s="136">
        <v>1195</v>
      </c>
      <c r="E145" s="101"/>
    </row>
    <row r="146" spans="1:5" ht="14.4" x14ac:dyDescent="0.3">
      <c r="A146" s="135" t="s">
        <v>217</v>
      </c>
      <c r="B146" s="136">
        <v>0</v>
      </c>
      <c r="C146" s="136">
        <v>0</v>
      </c>
      <c r="D146" s="136">
        <v>1550</v>
      </c>
      <c r="E146" s="101"/>
    </row>
    <row r="147" spans="1:5" ht="14.4" x14ac:dyDescent="0.3">
      <c r="A147" s="135" t="s">
        <v>218</v>
      </c>
      <c r="B147" s="136">
        <v>975</v>
      </c>
      <c r="C147" s="136">
        <v>0</v>
      </c>
      <c r="D147" s="136">
        <v>0</v>
      </c>
      <c r="E147" s="101"/>
    </row>
    <row r="148" spans="1:5" ht="14.4" x14ac:dyDescent="0.3">
      <c r="A148" s="135" t="s">
        <v>55</v>
      </c>
      <c r="B148" s="136">
        <v>547</v>
      </c>
      <c r="C148" s="136">
        <v>442</v>
      </c>
      <c r="D148" s="136">
        <v>345</v>
      </c>
      <c r="E148" s="101"/>
    </row>
    <row r="149" spans="1:5" ht="14.4" x14ac:dyDescent="0.3">
      <c r="A149" s="135" t="s">
        <v>7</v>
      </c>
      <c r="B149" s="136">
        <v>143</v>
      </c>
      <c r="C149" s="136">
        <v>45</v>
      </c>
      <c r="D149" s="136">
        <v>312</v>
      </c>
      <c r="E149" s="101"/>
    </row>
    <row r="150" spans="1:5" ht="14.4" x14ac:dyDescent="0.3">
      <c r="A150" s="135" t="s">
        <v>199</v>
      </c>
      <c r="B150" s="136">
        <v>6772</v>
      </c>
      <c r="C150" s="136">
        <v>6311</v>
      </c>
      <c r="D150" s="136">
        <v>3951</v>
      </c>
      <c r="E150" s="101"/>
    </row>
    <row r="151" spans="1:5" ht="14.4" x14ac:dyDescent="0.3">
      <c r="A151" s="135" t="s">
        <v>8</v>
      </c>
      <c r="B151" s="136">
        <v>3429</v>
      </c>
      <c r="C151" s="136">
        <v>2547</v>
      </c>
      <c r="D151" s="136">
        <v>2278</v>
      </c>
      <c r="E151" s="101"/>
    </row>
    <row r="152" spans="1:5" ht="14.4" x14ac:dyDescent="0.3">
      <c r="A152" s="135" t="s">
        <v>265</v>
      </c>
      <c r="B152" s="136">
        <v>1131</v>
      </c>
      <c r="C152" s="136">
        <v>1233</v>
      </c>
      <c r="D152" s="136">
        <v>1160</v>
      </c>
      <c r="E152" s="101"/>
    </row>
    <row r="153" spans="1:5" ht="14.4" x14ac:dyDescent="0.3">
      <c r="A153" s="135" t="s">
        <v>9</v>
      </c>
      <c r="B153" s="136">
        <v>422</v>
      </c>
      <c r="C153" s="136">
        <v>4972</v>
      </c>
      <c r="D153" s="136">
        <v>1456</v>
      </c>
      <c r="E153" s="101"/>
    </row>
    <row r="154" spans="1:5" ht="14.4" x14ac:dyDescent="0.3">
      <c r="A154" s="135" t="s">
        <v>219</v>
      </c>
      <c r="B154" s="136">
        <v>19</v>
      </c>
      <c r="C154" s="136">
        <v>10171</v>
      </c>
      <c r="D154" s="136">
        <v>0</v>
      </c>
      <c r="E154" s="101"/>
    </row>
    <row r="155" spans="1:5" ht="14.4" x14ac:dyDescent="0.3">
      <c r="A155" s="135" t="s">
        <v>170</v>
      </c>
      <c r="B155" s="136">
        <v>1474</v>
      </c>
      <c r="C155" s="136">
        <v>145</v>
      </c>
      <c r="D155" s="136">
        <v>375</v>
      </c>
      <c r="E155" s="101"/>
    </row>
    <row r="156" spans="1:5" ht="14.4" x14ac:dyDescent="0.3">
      <c r="A156" s="135" t="s">
        <v>315</v>
      </c>
      <c r="B156" s="136">
        <v>0</v>
      </c>
      <c r="C156" s="136">
        <v>0</v>
      </c>
      <c r="D156" s="136">
        <v>5100</v>
      </c>
      <c r="E156" s="101"/>
    </row>
    <row r="157" spans="1:5" ht="14.4" x14ac:dyDescent="0.3">
      <c r="A157" s="135" t="s">
        <v>57</v>
      </c>
      <c r="B157" s="136">
        <v>2551</v>
      </c>
      <c r="C157" s="136">
        <v>2551</v>
      </c>
      <c r="D157" s="136">
        <v>2551</v>
      </c>
      <c r="E157" s="101"/>
    </row>
    <row r="158" spans="1:5" ht="14.4" x14ac:dyDescent="0.3">
      <c r="A158" s="135" t="s">
        <v>220</v>
      </c>
      <c r="B158" s="136">
        <v>1247</v>
      </c>
      <c r="C158" s="136">
        <v>642</v>
      </c>
      <c r="D158" s="136">
        <v>0</v>
      </c>
      <c r="E158" s="101"/>
    </row>
    <row r="159" spans="1:5" ht="14.4" x14ac:dyDescent="0.3">
      <c r="A159" s="135" t="s">
        <v>130</v>
      </c>
      <c r="B159" s="136">
        <v>657</v>
      </c>
      <c r="C159" s="136">
        <v>657</v>
      </c>
      <c r="D159" s="136">
        <v>662</v>
      </c>
      <c r="E159" s="101"/>
    </row>
    <row r="160" spans="1:5" ht="14.4" x14ac:dyDescent="0.3">
      <c r="A160" s="135" t="s">
        <v>299</v>
      </c>
      <c r="B160" s="136">
        <v>1680</v>
      </c>
      <c r="C160" s="136">
        <v>1680</v>
      </c>
      <c r="D160" s="136">
        <v>1680</v>
      </c>
      <c r="E160" s="101"/>
    </row>
    <row r="161" spans="1:5" ht="14.4" x14ac:dyDescent="0.3">
      <c r="A161" s="135" t="s">
        <v>316</v>
      </c>
      <c r="B161" s="136">
        <v>3575</v>
      </c>
      <c r="C161" s="136">
        <v>0</v>
      </c>
      <c r="D161" s="136">
        <v>0</v>
      </c>
      <c r="E161" s="101"/>
    </row>
    <row r="162" spans="1:5" ht="14.4" x14ac:dyDescent="0.3">
      <c r="A162" s="135" t="s">
        <v>241</v>
      </c>
      <c r="B162" s="136">
        <v>1000</v>
      </c>
      <c r="C162" s="136">
        <v>0</v>
      </c>
      <c r="D162" s="136">
        <v>0</v>
      </c>
      <c r="E162" s="101"/>
    </row>
    <row r="163" spans="1:5" ht="14.4" x14ac:dyDescent="0.3">
      <c r="A163" s="135" t="s">
        <v>10</v>
      </c>
      <c r="B163" s="136">
        <v>6308</v>
      </c>
      <c r="C163" s="136">
        <v>6557</v>
      </c>
      <c r="D163" s="136">
        <v>6308</v>
      </c>
      <c r="E163" s="101"/>
    </row>
    <row r="164" spans="1:5" ht="14.4" x14ac:dyDescent="0.3">
      <c r="A164" s="135" t="s">
        <v>253</v>
      </c>
      <c r="B164" s="136">
        <v>721</v>
      </c>
      <c r="C164" s="136">
        <v>1747</v>
      </c>
      <c r="D164" s="136">
        <v>437</v>
      </c>
      <c r="E164" s="101"/>
    </row>
    <row r="165" spans="1:5" ht="14.4" x14ac:dyDescent="0.3">
      <c r="A165" s="137" t="s">
        <v>31</v>
      </c>
      <c r="B165" s="138">
        <v>146836</v>
      </c>
      <c r="C165" s="138">
        <v>150787</v>
      </c>
      <c r="D165" s="138">
        <v>153222</v>
      </c>
      <c r="E165" s="101"/>
    </row>
    <row r="166" spans="1:5" x14ac:dyDescent="0.2">
      <c r="A166" s="131"/>
      <c r="B166" s="132"/>
      <c r="C166" s="132"/>
      <c r="D166" s="132"/>
      <c r="E166" s="101"/>
    </row>
    <row r="167" spans="1:5" ht="15.05" thickBot="1" x14ac:dyDescent="0.35">
      <c r="A167" s="139" t="s">
        <v>283</v>
      </c>
      <c r="B167" s="140">
        <v>26019</v>
      </c>
      <c r="C167" s="140">
        <v>84510</v>
      </c>
      <c r="D167" s="140">
        <v>68974</v>
      </c>
      <c r="E167" s="101"/>
    </row>
    <row r="168" spans="1:5" x14ac:dyDescent="0.2">
      <c r="A168" s="131"/>
      <c r="B168" s="132"/>
      <c r="C168" s="132"/>
      <c r="D168" s="132"/>
      <c r="E168" s="101"/>
    </row>
    <row r="169" spans="1:5" ht="15.05" thickBot="1" x14ac:dyDescent="0.35">
      <c r="A169" s="133" t="s">
        <v>475</v>
      </c>
      <c r="B169" s="134"/>
      <c r="C169" s="134"/>
      <c r="D169" s="134"/>
      <c r="E169" s="101"/>
    </row>
    <row r="170" spans="1:5" ht="14.4" x14ac:dyDescent="0.3">
      <c r="A170" s="135" t="s">
        <v>476</v>
      </c>
      <c r="B170" s="132"/>
      <c r="C170" s="132"/>
      <c r="D170" s="132"/>
      <c r="E170" s="101"/>
    </row>
    <row r="171" spans="1:5" ht="14.4" x14ac:dyDescent="0.3">
      <c r="A171" s="135" t="s">
        <v>477</v>
      </c>
      <c r="B171" s="132"/>
      <c r="C171" s="132"/>
      <c r="D171" s="132"/>
      <c r="E171" s="101"/>
    </row>
    <row r="172" spans="1:5" ht="14.4" x14ac:dyDescent="0.3">
      <c r="A172" s="135" t="s">
        <v>478</v>
      </c>
      <c r="B172" s="136">
        <v>5527</v>
      </c>
      <c r="C172" s="136">
        <v>5554</v>
      </c>
      <c r="D172" s="136">
        <v>5739</v>
      </c>
      <c r="E172" s="101"/>
    </row>
    <row r="173" spans="1:5" ht="14.4" x14ac:dyDescent="0.3">
      <c r="A173" s="135" t="s">
        <v>479</v>
      </c>
      <c r="B173" s="136">
        <v>1199</v>
      </c>
      <c r="C173" s="136">
        <v>1160</v>
      </c>
      <c r="D173" s="136">
        <v>1199</v>
      </c>
      <c r="E173" s="101"/>
    </row>
    <row r="174" spans="1:5" ht="14.4" x14ac:dyDescent="0.3">
      <c r="A174" s="135" t="s">
        <v>480</v>
      </c>
      <c r="B174" s="136">
        <v>10470</v>
      </c>
      <c r="C174" s="136">
        <v>10136</v>
      </c>
      <c r="D174" s="136">
        <v>10478</v>
      </c>
      <c r="E174" s="101"/>
    </row>
    <row r="175" spans="1:5" ht="14.4" x14ac:dyDescent="0.3">
      <c r="A175" s="135" t="s">
        <v>481</v>
      </c>
      <c r="B175" s="136">
        <v>5586</v>
      </c>
      <c r="C175" s="136">
        <v>5421</v>
      </c>
      <c r="D175" s="136">
        <v>5601</v>
      </c>
      <c r="E175" s="101"/>
    </row>
    <row r="176" spans="1:5" ht="14.4" x14ac:dyDescent="0.3">
      <c r="A176" s="135" t="s">
        <v>482</v>
      </c>
      <c r="B176" s="136">
        <v>13886</v>
      </c>
      <c r="C176" s="136">
        <v>13849</v>
      </c>
      <c r="D176" s="136">
        <v>14311</v>
      </c>
      <c r="E176" s="101"/>
    </row>
    <row r="177" spans="1:5" ht="14.4" x14ac:dyDescent="0.3">
      <c r="A177" s="137" t="s">
        <v>483</v>
      </c>
      <c r="B177" s="138">
        <v>36668</v>
      </c>
      <c r="C177" s="138">
        <v>36121</v>
      </c>
      <c r="D177" s="138">
        <v>37329</v>
      </c>
      <c r="E177" s="101"/>
    </row>
    <row r="178" spans="1:5" ht="14.4" x14ac:dyDescent="0.3">
      <c r="A178" s="137" t="s">
        <v>484</v>
      </c>
      <c r="B178" s="138">
        <v>36668</v>
      </c>
      <c r="C178" s="138">
        <v>36121</v>
      </c>
      <c r="D178" s="138">
        <v>37329</v>
      </c>
      <c r="E178" s="101"/>
    </row>
    <row r="179" spans="1:5" ht="14.4" x14ac:dyDescent="0.3">
      <c r="A179" s="137" t="s">
        <v>485</v>
      </c>
      <c r="B179" s="138">
        <v>36668</v>
      </c>
      <c r="C179" s="138">
        <v>36121</v>
      </c>
      <c r="D179" s="138">
        <v>37329</v>
      </c>
      <c r="E179" s="101"/>
    </row>
    <row r="180" spans="1:5" ht="15.05" thickBot="1" x14ac:dyDescent="0.35">
      <c r="A180" s="139" t="s">
        <v>457</v>
      </c>
      <c r="B180" s="140">
        <v>-10648</v>
      </c>
      <c r="C180" s="140">
        <v>48389</v>
      </c>
      <c r="D180" s="140">
        <v>31645</v>
      </c>
      <c r="E180" s="101"/>
    </row>
    <row r="181" spans="1:5" x14ac:dyDescent="0.2">
      <c r="A181" s="131"/>
      <c r="B181" s="132"/>
      <c r="C181" s="132"/>
      <c r="D181" s="132"/>
      <c r="E181" s="101"/>
    </row>
    <row r="182" spans="1:5" x14ac:dyDescent="0.2">
      <c r="A182" s="131"/>
      <c r="B182" s="132"/>
      <c r="C182" s="132"/>
      <c r="D182" s="132"/>
      <c r="E182" s="101"/>
    </row>
    <row r="183" spans="1:5" ht="15.05" thickBot="1" x14ac:dyDescent="0.35">
      <c r="A183" s="139" t="s">
        <v>321</v>
      </c>
      <c r="B183" s="140">
        <v>0</v>
      </c>
      <c r="C183" s="140">
        <v>0</v>
      </c>
      <c r="D183" s="140">
        <v>0</v>
      </c>
      <c r="E183" s="101"/>
    </row>
    <row r="184" spans="1:5" x14ac:dyDescent="0.2">
      <c r="A184" s="131"/>
      <c r="B184" s="132"/>
      <c r="C184" s="132"/>
      <c r="D184" s="132"/>
      <c r="E184" s="101"/>
    </row>
    <row r="185" spans="1:5" ht="15.05" thickBot="1" x14ac:dyDescent="0.35">
      <c r="A185" s="139" t="s">
        <v>322</v>
      </c>
      <c r="B185" s="140">
        <v>-10648</v>
      </c>
      <c r="C185" s="140">
        <v>48389</v>
      </c>
      <c r="D185" s="140">
        <v>31645</v>
      </c>
      <c r="E185" s="101"/>
    </row>
    <row r="186" spans="1:5" x14ac:dyDescent="0.2">
      <c r="A186" s="131"/>
      <c r="B186" s="132"/>
      <c r="C186" s="132"/>
      <c r="D186" s="132"/>
      <c r="E186" s="101"/>
    </row>
    <row r="187" spans="1:5" ht="15.05" thickBot="1" x14ac:dyDescent="0.35">
      <c r="A187" s="139" t="s">
        <v>323</v>
      </c>
      <c r="B187" s="140">
        <v>-10648</v>
      </c>
      <c r="C187" s="140">
        <v>48389</v>
      </c>
      <c r="D187" s="140">
        <v>31645</v>
      </c>
      <c r="E187" s="101"/>
    </row>
    <row r="188" spans="1:5" ht="15.05" thickBot="1" x14ac:dyDescent="0.35">
      <c r="A188" s="139" t="s">
        <v>324</v>
      </c>
      <c r="B188" s="140">
        <v>-34075</v>
      </c>
      <c r="C188" s="140">
        <v>14314</v>
      </c>
      <c r="D188" s="140">
        <v>45959</v>
      </c>
      <c r="E188" s="101"/>
    </row>
    <row r="189" spans="1:5" ht="15.05" hidden="1" customHeight="1" x14ac:dyDescent="0.3">
      <c r="A189" s="139" t="s">
        <v>325</v>
      </c>
      <c r="B189" s="140">
        <v>2741783</v>
      </c>
      <c r="C189" s="140">
        <v>2790172</v>
      </c>
      <c r="D189" s="140">
        <v>2821817</v>
      </c>
      <c r="E189" s="101"/>
    </row>
    <row r="190" spans="1:5" ht="15.05" hidden="1" customHeight="1" x14ac:dyDescent="0.2">
      <c r="A190" s="131"/>
      <c r="B190" s="132"/>
      <c r="C190" s="132"/>
      <c r="D190" s="132"/>
      <c r="E190" s="101"/>
    </row>
    <row r="191" spans="1:5" ht="15.05" hidden="1" customHeight="1" x14ac:dyDescent="0.2">
      <c r="B191" s="142"/>
      <c r="C191" s="142"/>
      <c r="D191" s="142"/>
      <c r="E191" s="101"/>
    </row>
    <row r="192" spans="1:5" x14ac:dyDescent="0.2">
      <c r="B192" s="142"/>
      <c r="C192" s="142"/>
      <c r="D192" s="142"/>
      <c r="E192" s="101"/>
    </row>
    <row r="193" spans="2:5" x14ac:dyDescent="0.2">
      <c r="B193" s="142"/>
      <c r="C193" s="142"/>
      <c r="D193" s="142"/>
      <c r="E193" s="101"/>
    </row>
    <row r="194" spans="2:5" x14ac:dyDescent="0.2">
      <c r="B194" s="142"/>
      <c r="C194" s="142"/>
      <c r="D194" s="142"/>
      <c r="E194" s="101"/>
    </row>
    <row r="195" spans="2:5" x14ac:dyDescent="0.2">
      <c r="B195" s="142"/>
      <c r="C195" s="142"/>
      <c r="D195" s="142"/>
      <c r="E195" s="101"/>
    </row>
    <row r="196" spans="2:5" x14ac:dyDescent="0.2">
      <c r="B196" s="142"/>
      <c r="C196" s="142"/>
      <c r="D196" s="142"/>
      <c r="E196" s="101"/>
    </row>
    <row r="197" spans="2:5" x14ac:dyDescent="0.2">
      <c r="B197" s="142"/>
      <c r="C197" s="142"/>
      <c r="D197" s="142"/>
      <c r="E197" s="101"/>
    </row>
    <row r="198" spans="2:5" x14ac:dyDescent="0.2">
      <c r="B198" s="142"/>
      <c r="C198" s="142"/>
      <c r="D198" s="142"/>
      <c r="E198" s="101"/>
    </row>
    <row r="199" spans="2:5" x14ac:dyDescent="0.2">
      <c r="B199" s="142"/>
      <c r="C199" s="142"/>
      <c r="D199" s="142"/>
      <c r="E199" s="101"/>
    </row>
    <row r="200" spans="2:5" x14ac:dyDescent="0.2">
      <c r="B200" s="142"/>
      <c r="C200" s="142"/>
      <c r="D200" s="142"/>
      <c r="E200" s="101"/>
    </row>
    <row r="201" spans="2:5" x14ac:dyDescent="0.2">
      <c r="B201" s="142"/>
      <c r="C201" s="142"/>
      <c r="D201" s="142"/>
      <c r="E201" s="101"/>
    </row>
    <row r="202" spans="2:5" x14ac:dyDescent="0.2">
      <c r="B202" s="142"/>
      <c r="C202" s="142"/>
      <c r="D202" s="142"/>
      <c r="E202" s="101"/>
    </row>
    <row r="203" spans="2:5" x14ac:dyDescent="0.2">
      <c r="B203" s="142"/>
      <c r="C203" s="142"/>
      <c r="D203" s="142"/>
      <c r="E203" s="101"/>
    </row>
    <row r="204" spans="2:5" x14ac:dyDescent="0.2">
      <c r="B204" s="142"/>
      <c r="C204" s="142"/>
      <c r="D204" s="142"/>
      <c r="E204" s="101"/>
    </row>
    <row r="205" spans="2:5" x14ac:dyDescent="0.2">
      <c r="B205" s="142"/>
      <c r="C205" s="142"/>
      <c r="D205" s="142"/>
      <c r="E205" s="101"/>
    </row>
    <row r="206" spans="2:5" x14ac:dyDescent="0.2">
      <c r="B206" s="142"/>
      <c r="C206" s="142"/>
      <c r="D206" s="142"/>
      <c r="E206" s="101"/>
    </row>
    <row r="207" spans="2:5" x14ac:dyDescent="0.2">
      <c r="B207" s="142"/>
      <c r="C207" s="142"/>
      <c r="D207" s="142"/>
      <c r="E207" s="101"/>
    </row>
    <row r="208" spans="2:5" x14ac:dyDescent="0.2">
      <c r="B208" s="142"/>
      <c r="C208" s="142"/>
      <c r="D208" s="142"/>
      <c r="E208" s="101"/>
    </row>
    <row r="209" spans="2:5" x14ac:dyDescent="0.2">
      <c r="B209" s="142"/>
      <c r="C209" s="142"/>
      <c r="D209" s="142"/>
      <c r="E209" s="101"/>
    </row>
    <row r="210" spans="2:5" x14ac:dyDescent="0.2">
      <c r="B210" s="142"/>
      <c r="C210" s="142"/>
      <c r="D210" s="142"/>
      <c r="E210" s="101"/>
    </row>
    <row r="211" spans="2:5" x14ac:dyDescent="0.2">
      <c r="B211" s="142"/>
      <c r="C211" s="142"/>
      <c r="D211" s="142"/>
      <c r="E211" s="101"/>
    </row>
    <row r="212" spans="2:5" x14ac:dyDescent="0.2">
      <c r="B212" s="142"/>
      <c r="C212" s="142"/>
      <c r="D212" s="142"/>
      <c r="E212" s="101"/>
    </row>
    <row r="213" spans="2:5" x14ac:dyDescent="0.2">
      <c r="B213" s="142"/>
      <c r="C213" s="142"/>
      <c r="D213" s="142"/>
      <c r="E213" s="101"/>
    </row>
    <row r="214" spans="2:5" x14ac:dyDescent="0.2">
      <c r="B214" s="142"/>
      <c r="C214" s="142"/>
      <c r="D214" s="142"/>
      <c r="E214" s="101"/>
    </row>
    <row r="215" spans="2:5" x14ac:dyDescent="0.2">
      <c r="B215" s="142"/>
      <c r="C215" s="142"/>
      <c r="D215" s="142"/>
      <c r="E215" s="101"/>
    </row>
    <row r="216" spans="2:5" x14ac:dyDescent="0.2">
      <c r="B216" s="142"/>
      <c r="C216" s="142"/>
      <c r="D216" s="142"/>
      <c r="E216" s="101"/>
    </row>
    <row r="217" spans="2:5" x14ac:dyDescent="0.2">
      <c r="B217" s="142"/>
      <c r="C217" s="142"/>
      <c r="D217" s="142"/>
      <c r="E217" s="101"/>
    </row>
    <row r="218" spans="2:5" x14ac:dyDescent="0.2">
      <c r="B218" s="142"/>
      <c r="C218" s="142"/>
      <c r="D218" s="142"/>
      <c r="E218" s="101"/>
    </row>
    <row r="219" spans="2:5" x14ac:dyDescent="0.2">
      <c r="B219" s="142"/>
      <c r="C219" s="142"/>
      <c r="D219" s="142"/>
      <c r="E219" s="101"/>
    </row>
    <row r="220" spans="2:5" x14ac:dyDescent="0.2">
      <c r="B220" s="142"/>
      <c r="C220" s="142"/>
      <c r="D220" s="142"/>
      <c r="E220" s="101"/>
    </row>
    <row r="221" spans="2:5" x14ac:dyDescent="0.2">
      <c r="B221" s="142"/>
      <c r="C221" s="142"/>
      <c r="D221" s="142"/>
      <c r="E221" s="101"/>
    </row>
    <row r="222" spans="2:5" x14ac:dyDescent="0.2">
      <c r="B222" s="142"/>
      <c r="C222" s="142"/>
      <c r="D222" s="142"/>
      <c r="E222" s="101"/>
    </row>
    <row r="223" spans="2:5" x14ac:dyDescent="0.2">
      <c r="B223" s="142"/>
      <c r="C223" s="142"/>
      <c r="D223" s="142"/>
      <c r="E223" s="101"/>
    </row>
    <row r="224" spans="2:5" x14ac:dyDescent="0.2">
      <c r="B224" s="142"/>
      <c r="C224" s="142"/>
      <c r="D224" s="142"/>
      <c r="E224" s="101"/>
    </row>
    <row r="225" spans="2:5" x14ac:dyDescent="0.2">
      <c r="B225" s="142"/>
      <c r="C225" s="142"/>
      <c r="D225" s="142"/>
      <c r="E225" s="101"/>
    </row>
    <row r="226" spans="2:5" x14ac:dyDescent="0.2">
      <c r="B226" s="142"/>
      <c r="C226" s="142"/>
      <c r="D226" s="142"/>
      <c r="E226" s="101"/>
    </row>
    <row r="227" spans="2:5" x14ac:dyDescent="0.2">
      <c r="B227" s="142"/>
      <c r="C227" s="142"/>
      <c r="D227" s="142"/>
      <c r="E227" s="101"/>
    </row>
    <row r="228" spans="2:5" x14ac:dyDescent="0.2">
      <c r="B228" s="142"/>
      <c r="C228" s="142"/>
      <c r="D228" s="142"/>
      <c r="E228" s="101"/>
    </row>
    <row r="229" spans="2:5" x14ac:dyDescent="0.2">
      <c r="B229" s="142"/>
      <c r="C229" s="142"/>
      <c r="D229" s="142"/>
      <c r="E229" s="101"/>
    </row>
    <row r="230" spans="2:5" x14ac:dyDescent="0.2">
      <c r="B230" s="142"/>
      <c r="C230" s="142"/>
      <c r="D230" s="142"/>
      <c r="E230" s="101"/>
    </row>
    <row r="231" spans="2:5" x14ac:dyDescent="0.2">
      <c r="B231" s="142"/>
      <c r="C231" s="142"/>
      <c r="D231" s="142"/>
      <c r="E231" s="101"/>
    </row>
    <row r="232" spans="2:5" x14ac:dyDescent="0.2">
      <c r="B232" s="142"/>
      <c r="C232" s="142"/>
      <c r="D232" s="142"/>
      <c r="E232" s="101"/>
    </row>
    <row r="233" spans="2:5" x14ac:dyDescent="0.2">
      <c r="B233" s="142"/>
      <c r="C233" s="142"/>
      <c r="D233" s="142"/>
      <c r="E233" s="101"/>
    </row>
    <row r="234" spans="2:5" x14ac:dyDescent="0.2">
      <c r="B234" s="142"/>
      <c r="C234" s="142"/>
      <c r="D234" s="142"/>
      <c r="E234" s="101"/>
    </row>
    <row r="235" spans="2:5" x14ac:dyDescent="0.2">
      <c r="B235" s="142"/>
      <c r="C235" s="142"/>
      <c r="D235" s="142"/>
      <c r="E235" s="101"/>
    </row>
    <row r="236" spans="2:5" x14ac:dyDescent="0.2">
      <c r="B236" s="142"/>
      <c r="C236" s="142"/>
      <c r="D236" s="142"/>
      <c r="E236" s="101"/>
    </row>
    <row r="237" spans="2:5" x14ac:dyDescent="0.2">
      <c r="B237" s="142"/>
      <c r="C237" s="142"/>
      <c r="D237" s="142"/>
      <c r="E237" s="101"/>
    </row>
    <row r="238" spans="2:5" x14ac:dyDescent="0.2">
      <c r="B238" s="142"/>
      <c r="C238" s="142"/>
      <c r="D238" s="142"/>
      <c r="E238" s="101"/>
    </row>
    <row r="239" spans="2:5" x14ac:dyDescent="0.2">
      <c r="B239" s="142"/>
      <c r="C239" s="142"/>
      <c r="D239" s="142"/>
      <c r="E239" s="101"/>
    </row>
    <row r="240" spans="2:5" x14ac:dyDescent="0.2">
      <c r="B240" s="142"/>
      <c r="C240" s="142"/>
      <c r="D240" s="142"/>
      <c r="E240" s="101"/>
    </row>
    <row r="241" spans="2:5" x14ac:dyDescent="0.2">
      <c r="B241" s="142"/>
      <c r="C241" s="142"/>
      <c r="D241" s="142"/>
      <c r="E241" s="101"/>
    </row>
    <row r="242" spans="2:5" x14ac:dyDescent="0.2">
      <c r="B242" s="142"/>
      <c r="C242" s="142"/>
      <c r="D242" s="142"/>
      <c r="E242" s="101"/>
    </row>
    <row r="243" spans="2:5" x14ac:dyDescent="0.2">
      <c r="B243" s="142"/>
      <c r="C243" s="142"/>
      <c r="D243" s="142"/>
      <c r="E243" s="101"/>
    </row>
    <row r="244" spans="2:5" x14ac:dyDescent="0.2">
      <c r="B244" s="142"/>
      <c r="C244" s="142"/>
      <c r="D244" s="142"/>
      <c r="E244" s="101"/>
    </row>
    <row r="245" spans="2:5" x14ac:dyDescent="0.2">
      <c r="B245" s="142"/>
      <c r="C245" s="142"/>
      <c r="D245" s="142"/>
      <c r="E245" s="101"/>
    </row>
    <row r="246" spans="2:5" x14ac:dyDescent="0.2">
      <c r="B246" s="142"/>
      <c r="C246" s="142"/>
      <c r="D246" s="142"/>
      <c r="E246" s="101"/>
    </row>
    <row r="247" spans="2:5" x14ac:dyDescent="0.2">
      <c r="B247" s="142"/>
      <c r="C247" s="142"/>
      <c r="D247" s="142"/>
      <c r="E247" s="101"/>
    </row>
    <row r="248" spans="2:5" x14ac:dyDescent="0.2">
      <c r="B248" s="142"/>
      <c r="C248" s="142"/>
      <c r="D248" s="142"/>
      <c r="E248" s="101"/>
    </row>
    <row r="249" spans="2:5" x14ac:dyDescent="0.2">
      <c r="B249" s="142"/>
      <c r="C249" s="142"/>
      <c r="D249" s="142"/>
      <c r="E249" s="101"/>
    </row>
    <row r="250" spans="2:5" x14ac:dyDescent="0.2">
      <c r="B250" s="142"/>
      <c r="C250" s="142"/>
      <c r="D250" s="142"/>
      <c r="E250" s="101"/>
    </row>
    <row r="251" spans="2:5" x14ac:dyDescent="0.2">
      <c r="B251" s="142"/>
      <c r="C251" s="142"/>
      <c r="D251" s="142"/>
      <c r="E251" s="101"/>
    </row>
    <row r="252" spans="2:5" x14ac:dyDescent="0.2">
      <c r="B252" s="142"/>
      <c r="C252" s="142"/>
      <c r="D252" s="142"/>
      <c r="E252" s="101"/>
    </row>
    <row r="253" spans="2:5" x14ac:dyDescent="0.2">
      <c r="B253" s="142"/>
      <c r="C253" s="142"/>
      <c r="D253" s="142"/>
      <c r="E253" s="101"/>
    </row>
    <row r="254" spans="2:5" x14ac:dyDescent="0.2">
      <c r="B254" s="142"/>
      <c r="C254" s="142"/>
      <c r="D254" s="142"/>
      <c r="E254" s="101"/>
    </row>
    <row r="255" spans="2:5" x14ac:dyDescent="0.2">
      <c r="B255" s="142"/>
      <c r="C255" s="142"/>
      <c r="D255" s="142"/>
      <c r="E255" s="101"/>
    </row>
    <row r="256" spans="2:5" x14ac:dyDescent="0.2">
      <c r="B256" s="142"/>
      <c r="C256" s="142"/>
      <c r="D256" s="142"/>
      <c r="E256" s="101"/>
    </row>
    <row r="257" spans="2:5" x14ac:dyDescent="0.2">
      <c r="B257" s="142"/>
      <c r="C257" s="142"/>
      <c r="D257" s="142"/>
      <c r="E257" s="101"/>
    </row>
    <row r="258" spans="2:5" x14ac:dyDescent="0.2">
      <c r="B258" s="142"/>
      <c r="C258" s="142"/>
      <c r="D258" s="142"/>
      <c r="E258" s="101"/>
    </row>
    <row r="259" spans="2:5" x14ac:dyDescent="0.2">
      <c r="B259" s="142"/>
      <c r="C259" s="142"/>
      <c r="D259" s="142"/>
      <c r="E259" s="101"/>
    </row>
    <row r="260" spans="2:5" x14ac:dyDescent="0.2">
      <c r="B260" s="142"/>
      <c r="C260" s="142"/>
      <c r="D260" s="142"/>
      <c r="E260" s="101"/>
    </row>
    <row r="261" spans="2:5" x14ac:dyDescent="0.2">
      <c r="B261" s="142"/>
      <c r="C261" s="142"/>
      <c r="D261" s="142"/>
      <c r="E261" s="101"/>
    </row>
    <row r="262" spans="2:5" x14ac:dyDescent="0.2">
      <c r="B262" s="142"/>
      <c r="C262" s="142"/>
      <c r="D262" s="142"/>
      <c r="E262" s="101"/>
    </row>
    <row r="263" spans="2:5" x14ac:dyDescent="0.2">
      <c r="B263" s="142"/>
      <c r="C263" s="142"/>
      <c r="D263" s="142"/>
      <c r="E263" s="101"/>
    </row>
    <row r="264" spans="2:5" x14ac:dyDescent="0.2">
      <c r="B264" s="142"/>
      <c r="C264" s="142"/>
      <c r="D264" s="142"/>
      <c r="E264" s="101"/>
    </row>
    <row r="265" spans="2:5" x14ac:dyDescent="0.2">
      <c r="B265" s="142"/>
      <c r="C265" s="142"/>
      <c r="D265" s="142"/>
      <c r="E265" s="101"/>
    </row>
    <row r="266" spans="2:5" x14ac:dyDescent="0.2">
      <c r="B266" s="142"/>
      <c r="C266" s="142"/>
      <c r="D266" s="142"/>
      <c r="E266" s="101"/>
    </row>
    <row r="267" spans="2:5" x14ac:dyDescent="0.2">
      <c r="B267" s="142"/>
      <c r="C267" s="142"/>
      <c r="D267" s="142"/>
      <c r="E267" s="101"/>
    </row>
    <row r="268" spans="2:5" x14ac:dyDescent="0.2">
      <c r="B268" s="142"/>
      <c r="C268" s="142"/>
      <c r="D268" s="142"/>
      <c r="E268" s="101"/>
    </row>
    <row r="269" spans="2:5" x14ac:dyDescent="0.2">
      <c r="B269" s="142"/>
      <c r="C269" s="142"/>
      <c r="D269" s="142"/>
      <c r="E269" s="101"/>
    </row>
    <row r="270" spans="2:5" x14ac:dyDescent="0.2">
      <c r="B270" s="142"/>
      <c r="C270" s="142"/>
      <c r="D270" s="142"/>
      <c r="E270" s="101"/>
    </row>
    <row r="271" spans="2:5" x14ac:dyDescent="0.2">
      <c r="B271" s="142"/>
      <c r="C271" s="142"/>
      <c r="D271" s="142"/>
      <c r="E271" s="101"/>
    </row>
    <row r="272" spans="2:5" x14ac:dyDescent="0.2">
      <c r="B272" s="142"/>
      <c r="C272" s="142"/>
      <c r="D272" s="142"/>
      <c r="E272" s="101"/>
    </row>
    <row r="273" spans="2:5" x14ac:dyDescent="0.2">
      <c r="B273" s="142"/>
      <c r="C273" s="142"/>
      <c r="D273" s="142"/>
      <c r="E273" s="101"/>
    </row>
    <row r="274" spans="2:5" x14ac:dyDescent="0.2">
      <c r="B274" s="142"/>
      <c r="C274" s="142"/>
      <c r="D274" s="142"/>
      <c r="E274" s="101"/>
    </row>
    <row r="275" spans="2:5" x14ac:dyDescent="0.2">
      <c r="B275" s="142"/>
      <c r="C275" s="142"/>
      <c r="D275" s="142"/>
      <c r="E275" s="101"/>
    </row>
    <row r="276" spans="2:5" x14ac:dyDescent="0.2">
      <c r="B276" s="142"/>
      <c r="C276" s="142"/>
      <c r="D276" s="142"/>
      <c r="E276" s="101"/>
    </row>
    <row r="277" spans="2:5" x14ac:dyDescent="0.2">
      <c r="B277" s="142"/>
      <c r="C277" s="142"/>
      <c r="D277" s="142"/>
      <c r="E277" s="101"/>
    </row>
    <row r="278" spans="2:5" x14ac:dyDescent="0.2">
      <c r="B278" s="142"/>
      <c r="C278" s="142"/>
      <c r="D278" s="142"/>
      <c r="E278" s="101"/>
    </row>
    <row r="279" spans="2:5" x14ac:dyDescent="0.2">
      <c r="B279" s="142"/>
      <c r="C279" s="142"/>
      <c r="D279" s="142"/>
      <c r="E279" s="101"/>
    </row>
    <row r="280" spans="2:5" x14ac:dyDescent="0.2">
      <c r="B280" s="142"/>
      <c r="C280" s="142"/>
      <c r="D280" s="142"/>
      <c r="E280" s="101"/>
    </row>
    <row r="281" spans="2:5" x14ac:dyDescent="0.2">
      <c r="B281" s="142"/>
      <c r="C281" s="142"/>
      <c r="D281" s="142"/>
      <c r="E281" s="101"/>
    </row>
    <row r="282" spans="2:5" x14ac:dyDescent="0.2">
      <c r="B282" s="142"/>
      <c r="C282" s="142"/>
      <c r="D282" s="142"/>
      <c r="E282" s="101"/>
    </row>
    <row r="283" spans="2:5" x14ac:dyDescent="0.2">
      <c r="B283" s="142"/>
      <c r="C283" s="142"/>
      <c r="D283" s="142"/>
      <c r="E283" s="101"/>
    </row>
    <row r="284" spans="2:5" x14ac:dyDescent="0.2">
      <c r="B284" s="142"/>
      <c r="C284" s="142"/>
      <c r="D284" s="142"/>
      <c r="E284" s="101"/>
    </row>
    <row r="285" spans="2:5" x14ac:dyDescent="0.2">
      <c r="B285" s="142"/>
      <c r="C285" s="142"/>
      <c r="D285" s="142"/>
      <c r="E285" s="101"/>
    </row>
    <row r="286" spans="2:5" x14ac:dyDescent="0.2">
      <c r="B286" s="142"/>
      <c r="C286" s="142"/>
      <c r="D286" s="142"/>
      <c r="E286" s="101"/>
    </row>
    <row r="287" spans="2:5" x14ac:dyDescent="0.2">
      <c r="B287" s="142"/>
      <c r="C287" s="142"/>
      <c r="D287" s="142"/>
      <c r="E287" s="101"/>
    </row>
    <row r="288" spans="2:5" x14ac:dyDescent="0.2">
      <c r="B288" s="142"/>
      <c r="C288" s="142"/>
      <c r="D288" s="142"/>
      <c r="E288" s="101"/>
    </row>
    <row r="289" spans="2:5" x14ac:dyDescent="0.2">
      <c r="B289" s="142"/>
      <c r="C289" s="142"/>
      <c r="D289" s="142"/>
      <c r="E289" s="101"/>
    </row>
    <row r="290" spans="2:5" x14ac:dyDescent="0.2">
      <c r="B290" s="142"/>
      <c r="C290" s="142"/>
      <c r="D290" s="142"/>
      <c r="E290" s="101"/>
    </row>
    <row r="291" spans="2:5" x14ac:dyDescent="0.2">
      <c r="B291" s="142"/>
      <c r="C291" s="142"/>
      <c r="D291" s="142"/>
      <c r="E291" s="101"/>
    </row>
    <row r="292" spans="2:5" x14ac:dyDescent="0.2">
      <c r="B292" s="142"/>
      <c r="C292" s="142"/>
      <c r="D292" s="142"/>
      <c r="E292" s="101"/>
    </row>
    <row r="293" spans="2:5" x14ac:dyDescent="0.2">
      <c r="B293" s="142"/>
      <c r="C293" s="142"/>
      <c r="D293" s="142"/>
      <c r="E293" s="101"/>
    </row>
    <row r="294" spans="2:5" x14ac:dyDescent="0.2">
      <c r="B294" s="142"/>
      <c r="C294" s="142"/>
      <c r="D294" s="142"/>
      <c r="E294" s="101"/>
    </row>
    <row r="295" spans="2:5" x14ac:dyDescent="0.2">
      <c r="B295" s="142"/>
      <c r="C295" s="142"/>
      <c r="D295" s="142"/>
      <c r="E295" s="101"/>
    </row>
    <row r="296" spans="2:5" x14ac:dyDescent="0.2">
      <c r="B296" s="142"/>
      <c r="C296" s="142"/>
      <c r="D296" s="142"/>
      <c r="E296" s="101"/>
    </row>
    <row r="297" spans="2:5" x14ac:dyDescent="0.2">
      <c r="B297" s="142"/>
      <c r="C297" s="142"/>
      <c r="D297" s="142"/>
      <c r="E297" s="101"/>
    </row>
    <row r="298" spans="2:5" x14ac:dyDescent="0.2">
      <c r="B298" s="142"/>
      <c r="C298" s="142"/>
      <c r="D298" s="142"/>
      <c r="E298" s="101"/>
    </row>
    <row r="299" spans="2:5" x14ac:dyDescent="0.2">
      <c r="B299" s="142"/>
      <c r="C299" s="142"/>
      <c r="D299" s="142"/>
      <c r="E299" s="101"/>
    </row>
    <row r="300" spans="2:5" x14ac:dyDescent="0.2">
      <c r="B300" s="142"/>
      <c r="C300" s="142"/>
      <c r="D300" s="142"/>
      <c r="E300" s="101"/>
    </row>
    <row r="301" spans="2:5" x14ac:dyDescent="0.2">
      <c r="B301" s="142"/>
      <c r="C301" s="142"/>
      <c r="D301" s="142"/>
      <c r="E301" s="101"/>
    </row>
    <row r="302" spans="2:5" x14ac:dyDescent="0.2">
      <c r="B302" s="142"/>
      <c r="C302" s="142"/>
      <c r="D302" s="142"/>
      <c r="E302" s="101"/>
    </row>
    <row r="303" spans="2:5" x14ac:dyDescent="0.2">
      <c r="B303" s="142"/>
      <c r="C303" s="142"/>
      <c r="D303" s="142"/>
      <c r="E303" s="101"/>
    </row>
    <row r="304" spans="2:5" x14ac:dyDescent="0.2">
      <c r="B304" s="142"/>
      <c r="C304" s="142"/>
      <c r="D304" s="142"/>
      <c r="E304" s="101"/>
    </row>
    <row r="305" spans="2:5" x14ac:dyDescent="0.2">
      <c r="B305" s="142"/>
      <c r="C305" s="142"/>
      <c r="D305" s="142"/>
      <c r="E305" s="101"/>
    </row>
    <row r="306" spans="2:5" x14ac:dyDescent="0.2">
      <c r="B306" s="142"/>
      <c r="C306" s="142"/>
      <c r="D306" s="142"/>
      <c r="E306" s="101"/>
    </row>
    <row r="307" spans="2:5" x14ac:dyDescent="0.2">
      <c r="B307" s="142"/>
      <c r="C307" s="142"/>
      <c r="D307" s="142"/>
      <c r="E307" s="101"/>
    </row>
    <row r="308" spans="2:5" x14ac:dyDescent="0.2">
      <c r="B308" s="142"/>
      <c r="C308" s="142"/>
      <c r="D308" s="142"/>
      <c r="E308" s="101"/>
    </row>
    <row r="309" spans="2:5" x14ac:dyDescent="0.2">
      <c r="B309" s="142"/>
      <c r="C309" s="142"/>
      <c r="D309" s="142"/>
      <c r="E309" s="101"/>
    </row>
    <row r="310" spans="2:5" x14ac:dyDescent="0.2">
      <c r="B310" s="142"/>
      <c r="C310" s="142"/>
      <c r="D310" s="142"/>
      <c r="E310" s="101"/>
    </row>
    <row r="311" spans="2:5" x14ac:dyDescent="0.2">
      <c r="B311" s="142"/>
      <c r="C311" s="142"/>
      <c r="D311" s="142"/>
      <c r="E311" s="101"/>
    </row>
    <row r="312" spans="2:5" x14ac:dyDescent="0.2">
      <c r="B312" s="142"/>
      <c r="C312" s="142"/>
      <c r="D312" s="142"/>
      <c r="E312" s="101"/>
    </row>
    <row r="313" spans="2:5" x14ac:dyDescent="0.2">
      <c r="B313" s="142"/>
      <c r="C313" s="142"/>
      <c r="D313" s="142"/>
      <c r="E313" s="101"/>
    </row>
    <row r="314" spans="2:5" x14ac:dyDescent="0.2">
      <c r="B314" s="142"/>
      <c r="C314" s="142"/>
      <c r="D314" s="142"/>
      <c r="E314" s="101"/>
    </row>
    <row r="315" spans="2:5" x14ac:dyDescent="0.2">
      <c r="B315" s="142"/>
      <c r="C315" s="142"/>
      <c r="D315" s="142"/>
      <c r="E315" s="101"/>
    </row>
    <row r="316" spans="2:5" x14ac:dyDescent="0.2">
      <c r="B316" s="142"/>
      <c r="C316" s="142"/>
      <c r="D316" s="142"/>
      <c r="E316" s="101"/>
    </row>
    <row r="317" spans="2:5" x14ac:dyDescent="0.2">
      <c r="B317" s="142"/>
      <c r="C317" s="142"/>
      <c r="D317" s="142"/>
      <c r="E317" s="101"/>
    </row>
    <row r="318" spans="2:5" x14ac:dyDescent="0.2">
      <c r="B318" s="142"/>
      <c r="C318" s="142"/>
      <c r="D318" s="142"/>
      <c r="E318" s="101"/>
    </row>
    <row r="319" spans="2:5" x14ac:dyDescent="0.2">
      <c r="B319" s="142"/>
      <c r="C319" s="142"/>
      <c r="D319" s="142"/>
      <c r="E319" s="101"/>
    </row>
    <row r="320" spans="2:5" x14ac:dyDescent="0.2">
      <c r="B320" s="142"/>
      <c r="C320" s="142"/>
      <c r="D320" s="142"/>
      <c r="E320" s="101"/>
    </row>
    <row r="321" spans="2:5" x14ac:dyDescent="0.2">
      <c r="B321" s="142"/>
      <c r="C321" s="142"/>
      <c r="D321" s="142"/>
      <c r="E321" s="101"/>
    </row>
    <row r="322" spans="2:5" x14ac:dyDescent="0.2">
      <c r="B322" s="142"/>
      <c r="C322" s="142"/>
      <c r="D322" s="142"/>
      <c r="E322" s="101"/>
    </row>
    <row r="323" spans="2:5" x14ac:dyDescent="0.2">
      <c r="B323" s="142"/>
      <c r="C323" s="142"/>
      <c r="D323" s="142"/>
      <c r="E323" s="101"/>
    </row>
    <row r="324" spans="2:5" x14ac:dyDescent="0.2">
      <c r="B324" s="142"/>
      <c r="C324" s="142"/>
      <c r="D324" s="142"/>
      <c r="E324" s="101"/>
    </row>
    <row r="325" spans="2:5" x14ac:dyDescent="0.2">
      <c r="B325" s="142"/>
      <c r="C325" s="142"/>
      <c r="D325" s="142"/>
      <c r="E325" s="101"/>
    </row>
    <row r="326" spans="2:5" x14ac:dyDescent="0.2">
      <c r="B326" s="142"/>
      <c r="C326" s="142"/>
      <c r="D326" s="142"/>
      <c r="E326" s="101"/>
    </row>
    <row r="327" spans="2:5" x14ac:dyDescent="0.2">
      <c r="B327" s="142"/>
      <c r="C327" s="142"/>
      <c r="D327" s="142"/>
      <c r="E327" s="101"/>
    </row>
    <row r="328" spans="2:5" x14ac:dyDescent="0.2">
      <c r="B328" s="142"/>
      <c r="C328" s="142"/>
      <c r="D328" s="142"/>
      <c r="E328" s="101"/>
    </row>
    <row r="329" spans="2:5" x14ac:dyDescent="0.2">
      <c r="B329" s="142"/>
      <c r="C329" s="142"/>
      <c r="D329" s="142"/>
      <c r="E329" s="101"/>
    </row>
    <row r="330" spans="2:5" x14ac:dyDescent="0.2">
      <c r="B330" s="142"/>
      <c r="C330" s="142"/>
      <c r="D330" s="142"/>
      <c r="E330" s="101"/>
    </row>
    <row r="331" spans="2:5" x14ac:dyDescent="0.2">
      <c r="B331" s="142"/>
      <c r="C331" s="142"/>
      <c r="D331" s="142"/>
      <c r="E331" s="101"/>
    </row>
    <row r="332" spans="2:5" x14ac:dyDescent="0.2">
      <c r="B332" s="142"/>
      <c r="C332" s="142"/>
      <c r="D332" s="142"/>
      <c r="E332" s="101"/>
    </row>
    <row r="333" spans="2:5" x14ac:dyDescent="0.2">
      <c r="B333" s="142"/>
      <c r="C333" s="142"/>
      <c r="D333" s="142"/>
      <c r="E333" s="101"/>
    </row>
    <row r="334" spans="2:5" x14ac:dyDescent="0.2">
      <c r="B334" s="142"/>
      <c r="C334" s="142"/>
      <c r="D334" s="142"/>
      <c r="E334" s="101"/>
    </row>
    <row r="335" spans="2:5" x14ac:dyDescent="0.2">
      <c r="B335" s="142"/>
      <c r="C335" s="142"/>
      <c r="D335" s="142"/>
      <c r="E335" s="101"/>
    </row>
    <row r="336" spans="2:5" x14ac:dyDescent="0.2">
      <c r="B336" s="142"/>
      <c r="C336" s="142"/>
      <c r="D336" s="142"/>
      <c r="E336" s="101"/>
    </row>
    <row r="337" spans="2:5" x14ac:dyDescent="0.2">
      <c r="B337" s="142"/>
      <c r="C337" s="142"/>
      <c r="D337" s="142"/>
      <c r="E337" s="101"/>
    </row>
    <row r="338" spans="2:5" x14ac:dyDescent="0.2">
      <c r="B338" s="142"/>
      <c r="C338" s="142"/>
      <c r="D338" s="142"/>
      <c r="E338" s="101"/>
    </row>
    <row r="339" spans="2:5" x14ac:dyDescent="0.2">
      <c r="B339" s="142"/>
      <c r="C339" s="142"/>
      <c r="D339" s="142"/>
      <c r="E339" s="101"/>
    </row>
    <row r="340" spans="2:5" x14ac:dyDescent="0.2">
      <c r="B340" s="142"/>
      <c r="C340" s="142"/>
      <c r="D340" s="142"/>
      <c r="E340" s="101"/>
    </row>
    <row r="341" spans="2:5" x14ac:dyDescent="0.2">
      <c r="B341" s="142"/>
      <c r="C341" s="142"/>
      <c r="D341" s="142"/>
      <c r="E341" s="101"/>
    </row>
    <row r="342" spans="2:5" x14ac:dyDescent="0.2">
      <c r="B342" s="142"/>
      <c r="C342" s="142"/>
      <c r="D342" s="142"/>
      <c r="E342" s="101"/>
    </row>
    <row r="343" spans="2:5" x14ac:dyDescent="0.2">
      <c r="B343" s="142"/>
      <c r="C343" s="142"/>
      <c r="D343" s="142"/>
      <c r="E343" s="101"/>
    </row>
    <row r="344" spans="2:5" x14ac:dyDescent="0.2">
      <c r="B344" s="142"/>
      <c r="C344" s="142"/>
      <c r="D344" s="142"/>
      <c r="E344" s="101"/>
    </row>
    <row r="345" spans="2:5" x14ac:dyDescent="0.2">
      <c r="B345" s="142"/>
      <c r="C345" s="142"/>
      <c r="D345" s="142"/>
      <c r="E345" s="101"/>
    </row>
    <row r="346" spans="2:5" x14ac:dyDescent="0.2">
      <c r="B346" s="142"/>
      <c r="C346" s="142"/>
      <c r="D346" s="142"/>
      <c r="E346" s="101"/>
    </row>
    <row r="347" spans="2:5" x14ac:dyDescent="0.2">
      <c r="B347" s="142"/>
      <c r="C347" s="142"/>
      <c r="D347" s="142"/>
      <c r="E347" s="101"/>
    </row>
    <row r="348" spans="2:5" x14ac:dyDescent="0.2">
      <c r="B348" s="142"/>
      <c r="C348" s="142"/>
      <c r="D348" s="142"/>
      <c r="E348" s="101"/>
    </row>
    <row r="349" spans="2:5" x14ac:dyDescent="0.2">
      <c r="B349" s="142"/>
      <c r="C349" s="142"/>
      <c r="D349" s="142"/>
      <c r="E349" s="101"/>
    </row>
    <row r="350" spans="2:5" x14ac:dyDescent="0.2">
      <c r="B350" s="142"/>
      <c r="C350" s="142"/>
      <c r="D350" s="142"/>
      <c r="E350" s="101"/>
    </row>
    <row r="351" spans="2:5" x14ac:dyDescent="0.2">
      <c r="B351" s="142"/>
      <c r="C351" s="142"/>
      <c r="D351" s="142"/>
      <c r="E351" s="101"/>
    </row>
    <row r="352" spans="2:5" x14ac:dyDescent="0.2">
      <c r="B352" s="142"/>
      <c r="C352" s="142"/>
      <c r="D352" s="142"/>
      <c r="E352" s="101"/>
    </row>
    <row r="353" spans="2:5" x14ac:dyDescent="0.2">
      <c r="B353" s="142"/>
      <c r="C353" s="142"/>
      <c r="D353" s="142"/>
      <c r="E353" s="101"/>
    </row>
    <row r="354" spans="2:5" x14ac:dyDescent="0.2">
      <c r="B354" s="142"/>
      <c r="C354" s="142"/>
      <c r="D354" s="142"/>
      <c r="E354" s="101"/>
    </row>
    <row r="355" spans="2:5" x14ac:dyDescent="0.2">
      <c r="B355" s="142"/>
      <c r="C355" s="142"/>
      <c r="D355" s="142"/>
      <c r="E355" s="101"/>
    </row>
    <row r="356" spans="2:5" x14ac:dyDescent="0.2">
      <c r="B356" s="142"/>
      <c r="C356" s="142"/>
      <c r="D356" s="142"/>
      <c r="E356" s="101"/>
    </row>
    <row r="357" spans="2:5" x14ac:dyDescent="0.2">
      <c r="B357" s="142"/>
      <c r="C357" s="142"/>
      <c r="D357" s="142"/>
      <c r="E357" s="101"/>
    </row>
    <row r="358" spans="2:5" x14ac:dyDescent="0.2">
      <c r="B358" s="142"/>
      <c r="C358" s="142"/>
      <c r="D358" s="142"/>
      <c r="E358" s="101"/>
    </row>
    <row r="359" spans="2:5" x14ac:dyDescent="0.2">
      <c r="B359" s="142"/>
      <c r="C359" s="142"/>
      <c r="D359" s="142"/>
      <c r="E359" s="101"/>
    </row>
    <row r="360" spans="2:5" x14ac:dyDescent="0.2">
      <c r="B360" s="142"/>
      <c r="C360" s="142"/>
      <c r="D360" s="142"/>
      <c r="E360" s="101"/>
    </row>
    <row r="361" spans="2:5" x14ac:dyDescent="0.2">
      <c r="B361" s="142"/>
      <c r="C361" s="142"/>
      <c r="D361" s="142"/>
      <c r="E361" s="101"/>
    </row>
    <row r="362" spans="2:5" x14ac:dyDescent="0.2">
      <c r="B362" s="142"/>
      <c r="C362" s="142"/>
      <c r="D362" s="142"/>
      <c r="E362" s="101"/>
    </row>
    <row r="363" spans="2:5" x14ac:dyDescent="0.2">
      <c r="B363" s="142"/>
      <c r="C363" s="142"/>
      <c r="D363" s="142"/>
      <c r="E363" s="101"/>
    </row>
    <row r="364" spans="2:5" x14ac:dyDescent="0.2">
      <c r="B364" s="142"/>
      <c r="C364" s="142"/>
      <c r="D364" s="142"/>
      <c r="E364" s="101"/>
    </row>
    <row r="365" spans="2:5" x14ac:dyDescent="0.2">
      <c r="B365" s="142"/>
      <c r="C365" s="142"/>
      <c r="D365" s="142"/>
      <c r="E365" s="101"/>
    </row>
    <row r="366" spans="2:5" x14ac:dyDescent="0.2">
      <c r="B366" s="142"/>
      <c r="C366" s="142"/>
      <c r="D366" s="142"/>
      <c r="E366" s="101"/>
    </row>
    <row r="367" spans="2:5" x14ac:dyDescent="0.2">
      <c r="B367" s="142"/>
      <c r="C367" s="142"/>
      <c r="D367" s="142"/>
      <c r="E367" s="101"/>
    </row>
    <row r="368" spans="2:5" x14ac:dyDescent="0.2">
      <c r="B368" s="142"/>
      <c r="C368" s="142"/>
      <c r="D368" s="142"/>
      <c r="E368" s="101"/>
    </row>
    <row r="369" spans="2:5" x14ac:dyDescent="0.2">
      <c r="B369" s="142"/>
      <c r="C369" s="142"/>
      <c r="D369" s="142"/>
      <c r="E369" s="101"/>
    </row>
    <row r="370" spans="2:5" x14ac:dyDescent="0.2">
      <c r="B370" s="142"/>
      <c r="C370" s="142"/>
      <c r="D370" s="142"/>
      <c r="E370" s="101"/>
    </row>
    <row r="371" spans="2:5" x14ac:dyDescent="0.2">
      <c r="B371" s="142"/>
      <c r="C371" s="142"/>
      <c r="D371" s="142"/>
      <c r="E371" s="101"/>
    </row>
    <row r="372" spans="2:5" x14ac:dyDescent="0.2">
      <c r="B372" s="142"/>
      <c r="C372" s="142"/>
      <c r="D372" s="142"/>
      <c r="E372" s="101"/>
    </row>
    <row r="373" spans="2:5" x14ac:dyDescent="0.2">
      <c r="B373" s="142"/>
      <c r="C373" s="142"/>
      <c r="D373" s="142"/>
      <c r="E373" s="101"/>
    </row>
    <row r="374" spans="2:5" x14ac:dyDescent="0.2">
      <c r="B374" s="142"/>
      <c r="C374" s="142"/>
      <c r="D374" s="142"/>
      <c r="E374" s="101"/>
    </row>
    <row r="375" spans="2:5" x14ac:dyDescent="0.2">
      <c r="B375" s="142"/>
      <c r="C375" s="142"/>
      <c r="D375" s="142"/>
      <c r="E375" s="101"/>
    </row>
    <row r="376" spans="2:5" x14ac:dyDescent="0.2">
      <c r="B376" s="142"/>
      <c r="C376" s="142"/>
      <c r="D376" s="142"/>
      <c r="E376" s="101"/>
    </row>
    <row r="377" spans="2:5" x14ac:dyDescent="0.2">
      <c r="B377" s="142"/>
      <c r="C377" s="142"/>
      <c r="D377" s="142"/>
      <c r="E377" s="101"/>
    </row>
    <row r="378" spans="2:5" x14ac:dyDescent="0.2">
      <c r="B378" s="142"/>
      <c r="C378" s="142"/>
      <c r="D378" s="142"/>
      <c r="E378" s="101"/>
    </row>
    <row r="379" spans="2:5" x14ac:dyDescent="0.2">
      <c r="B379" s="142"/>
      <c r="C379" s="142"/>
      <c r="D379" s="142"/>
      <c r="E379" s="101"/>
    </row>
    <row r="380" spans="2:5" x14ac:dyDescent="0.2">
      <c r="B380" s="142"/>
      <c r="C380" s="142"/>
      <c r="D380" s="142"/>
      <c r="E380" s="101"/>
    </row>
    <row r="381" spans="2:5" x14ac:dyDescent="0.2">
      <c r="B381" s="142"/>
      <c r="C381" s="142"/>
      <c r="D381" s="142"/>
      <c r="E381" s="101"/>
    </row>
    <row r="382" spans="2:5" x14ac:dyDescent="0.2">
      <c r="B382" s="142"/>
      <c r="C382" s="142"/>
      <c r="D382" s="142"/>
      <c r="E382" s="101"/>
    </row>
    <row r="383" spans="2:5" x14ac:dyDescent="0.2">
      <c r="B383" s="142"/>
      <c r="C383" s="142"/>
      <c r="D383" s="142"/>
      <c r="E383" s="101"/>
    </row>
    <row r="384" spans="2:5" x14ac:dyDescent="0.2">
      <c r="B384" s="142"/>
      <c r="C384" s="142"/>
      <c r="D384" s="142"/>
      <c r="E384" s="101"/>
    </row>
    <row r="385" spans="2:5" x14ac:dyDescent="0.2">
      <c r="B385" s="142"/>
      <c r="C385" s="142"/>
      <c r="D385" s="142"/>
      <c r="E385" s="101"/>
    </row>
    <row r="386" spans="2:5" x14ac:dyDescent="0.2">
      <c r="B386" s="142"/>
      <c r="C386" s="142"/>
      <c r="D386" s="142"/>
      <c r="E386" s="101"/>
    </row>
    <row r="387" spans="2:5" x14ac:dyDescent="0.2">
      <c r="B387" s="142"/>
      <c r="C387" s="142"/>
      <c r="D387" s="142"/>
      <c r="E387" s="101"/>
    </row>
    <row r="388" spans="2:5" x14ac:dyDescent="0.2">
      <c r="B388" s="142"/>
      <c r="C388" s="142"/>
      <c r="D388" s="142"/>
      <c r="E388" s="101"/>
    </row>
    <row r="389" spans="2:5" x14ac:dyDescent="0.2">
      <c r="B389" s="142"/>
      <c r="C389" s="142"/>
      <c r="D389" s="142"/>
      <c r="E389" s="101"/>
    </row>
    <row r="390" spans="2:5" x14ac:dyDescent="0.2">
      <c r="B390" s="142"/>
      <c r="C390" s="142"/>
      <c r="D390" s="142"/>
      <c r="E390" s="101"/>
    </row>
    <row r="391" spans="2:5" x14ac:dyDescent="0.2">
      <c r="B391" s="142"/>
      <c r="C391" s="142"/>
      <c r="D391" s="142"/>
      <c r="E391" s="101"/>
    </row>
    <row r="392" spans="2:5" x14ac:dyDescent="0.2">
      <c r="B392" s="142"/>
      <c r="C392" s="142"/>
      <c r="D392" s="142"/>
      <c r="E392" s="101"/>
    </row>
    <row r="393" spans="2:5" x14ac:dyDescent="0.2">
      <c r="B393" s="142"/>
      <c r="C393" s="142"/>
      <c r="D393" s="142"/>
      <c r="E393" s="101"/>
    </row>
    <row r="394" spans="2:5" x14ac:dyDescent="0.2">
      <c r="B394" s="142"/>
      <c r="C394" s="142"/>
      <c r="D394" s="142"/>
      <c r="E394" s="101"/>
    </row>
    <row r="395" spans="2:5" x14ac:dyDescent="0.2">
      <c r="B395" s="142"/>
      <c r="C395" s="142"/>
      <c r="D395" s="142"/>
      <c r="E395" s="101"/>
    </row>
    <row r="396" spans="2:5" x14ac:dyDescent="0.2">
      <c r="B396" s="142"/>
      <c r="C396" s="142"/>
      <c r="D396" s="142"/>
      <c r="E396" s="101"/>
    </row>
    <row r="397" spans="2:5" x14ac:dyDescent="0.2">
      <c r="B397" s="142"/>
      <c r="C397" s="142"/>
      <c r="D397" s="142"/>
      <c r="E397" s="101"/>
    </row>
    <row r="398" spans="2:5" x14ac:dyDescent="0.2">
      <c r="B398" s="142"/>
      <c r="C398" s="142"/>
      <c r="D398" s="142"/>
      <c r="E398" s="101"/>
    </row>
    <row r="399" spans="2:5" x14ac:dyDescent="0.2">
      <c r="B399" s="142"/>
      <c r="C399" s="142"/>
      <c r="D399" s="142"/>
      <c r="E399" s="101"/>
    </row>
    <row r="400" spans="2:5" x14ac:dyDescent="0.2">
      <c r="B400" s="142"/>
      <c r="C400" s="142"/>
      <c r="D400" s="142"/>
      <c r="E400" s="101"/>
    </row>
    <row r="401" spans="2:5" x14ac:dyDescent="0.2">
      <c r="B401" s="142"/>
      <c r="C401" s="142"/>
      <c r="D401" s="142"/>
      <c r="E401" s="101"/>
    </row>
    <row r="402" spans="2:5" x14ac:dyDescent="0.2">
      <c r="B402" s="142"/>
      <c r="C402" s="142"/>
      <c r="D402" s="142"/>
      <c r="E402" s="101"/>
    </row>
    <row r="403" spans="2:5" x14ac:dyDescent="0.2">
      <c r="B403" s="142"/>
      <c r="C403" s="142"/>
      <c r="D403" s="142"/>
      <c r="E403" s="101"/>
    </row>
    <row r="404" spans="2:5" x14ac:dyDescent="0.2">
      <c r="B404" s="142"/>
      <c r="C404" s="142"/>
      <c r="D404" s="142"/>
      <c r="E404" s="101"/>
    </row>
    <row r="405" spans="2:5" x14ac:dyDescent="0.2">
      <c r="B405" s="142"/>
      <c r="C405" s="142"/>
      <c r="D405" s="142"/>
      <c r="E405" s="101"/>
    </row>
    <row r="406" spans="2:5" x14ac:dyDescent="0.2">
      <c r="B406" s="142"/>
      <c r="C406" s="142"/>
      <c r="D406" s="142"/>
      <c r="E406" s="101"/>
    </row>
    <row r="407" spans="2:5" x14ac:dyDescent="0.2">
      <c r="B407" s="142"/>
      <c r="C407" s="142"/>
      <c r="D407" s="142"/>
      <c r="E407" s="101"/>
    </row>
    <row r="408" spans="2:5" x14ac:dyDescent="0.2">
      <c r="B408" s="142"/>
      <c r="C408" s="142"/>
      <c r="D408" s="142"/>
      <c r="E408" s="101"/>
    </row>
    <row r="409" spans="2:5" x14ac:dyDescent="0.2">
      <c r="B409" s="142"/>
      <c r="C409" s="142"/>
      <c r="D409" s="142"/>
      <c r="E409" s="101"/>
    </row>
    <row r="410" spans="2:5" x14ac:dyDescent="0.2">
      <c r="B410" s="142"/>
      <c r="C410" s="142"/>
      <c r="D410" s="142"/>
      <c r="E410" s="101"/>
    </row>
    <row r="411" spans="2:5" x14ac:dyDescent="0.2">
      <c r="B411" s="142"/>
      <c r="C411" s="142"/>
      <c r="D411" s="142"/>
      <c r="E411" s="101"/>
    </row>
    <row r="412" spans="2:5" x14ac:dyDescent="0.2">
      <c r="B412" s="142"/>
      <c r="C412" s="142"/>
      <c r="D412" s="142"/>
      <c r="E412" s="101"/>
    </row>
    <row r="413" spans="2:5" x14ac:dyDescent="0.2">
      <c r="B413" s="142"/>
      <c r="C413" s="142"/>
      <c r="D413" s="142"/>
      <c r="E413" s="101"/>
    </row>
    <row r="414" spans="2:5" x14ac:dyDescent="0.2">
      <c r="B414" s="142"/>
      <c r="C414" s="142"/>
      <c r="D414" s="142"/>
      <c r="E414" s="101"/>
    </row>
    <row r="415" spans="2:5" x14ac:dyDescent="0.2">
      <c r="B415" s="142"/>
      <c r="C415" s="142"/>
      <c r="D415" s="142"/>
      <c r="E415" s="101"/>
    </row>
    <row r="416" spans="2:5" x14ac:dyDescent="0.2">
      <c r="B416" s="142"/>
      <c r="C416" s="142"/>
      <c r="D416" s="142"/>
      <c r="E416" s="101"/>
    </row>
    <row r="417" spans="2:5" x14ac:dyDescent="0.2">
      <c r="B417" s="142"/>
      <c r="C417" s="142"/>
      <c r="D417" s="142"/>
      <c r="E417" s="101"/>
    </row>
    <row r="418" spans="2:5" x14ac:dyDescent="0.2">
      <c r="B418" s="142"/>
      <c r="C418" s="142"/>
      <c r="D418" s="142"/>
      <c r="E418" s="101"/>
    </row>
    <row r="419" spans="2:5" x14ac:dyDescent="0.2">
      <c r="B419" s="142"/>
      <c r="C419" s="142"/>
      <c r="D419" s="142"/>
      <c r="E419" s="101"/>
    </row>
    <row r="420" spans="2:5" x14ac:dyDescent="0.2">
      <c r="B420" s="142"/>
      <c r="C420" s="142"/>
      <c r="D420" s="142"/>
      <c r="E420" s="101"/>
    </row>
    <row r="421" spans="2:5" x14ac:dyDescent="0.2">
      <c r="B421" s="142"/>
      <c r="C421" s="142"/>
      <c r="D421" s="142"/>
      <c r="E421" s="101"/>
    </row>
    <row r="422" spans="2:5" x14ac:dyDescent="0.2">
      <c r="B422" s="142"/>
      <c r="C422" s="142"/>
      <c r="D422" s="142"/>
      <c r="E422" s="101"/>
    </row>
    <row r="423" spans="2:5" x14ac:dyDescent="0.2">
      <c r="B423" s="142"/>
      <c r="C423" s="142"/>
      <c r="D423" s="142"/>
      <c r="E423" s="101"/>
    </row>
    <row r="424" spans="2:5" x14ac:dyDescent="0.2">
      <c r="B424" s="142"/>
      <c r="C424" s="142"/>
      <c r="D424" s="142"/>
      <c r="E424" s="101"/>
    </row>
    <row r="425" spans="2:5" x14ac:dyDescent="0.2">
      <c r="B425" s="142"/>
      <c r="C425" s="142"/>
      <c r="D425" s="142"/>
      <c r="E425" s="101"/>
    </row>
    <row r="426" spans="2:5" x14ac:dyDescent="0.2">
      <c r="B426" s="142"/>
      <c r="C426" s="142"/>
      <c r="D426" s="142"/>
      <c r="E426" s="101"/>
    </row>
    <row r="427" spans="2:5" x14ac:dyDescent="0.2">
      <c r="B427" s="142"/>
      <c r="C427" s="142"/>
      <c r="D427" s="142"/>
      <c r="E427" s="101"/>
    </row>
    <row r="428" spans="2:5" x14ac:dyDescent="0.2">
      <c r="B428" s="142"/>
      <c r="C428" s="142"/>
      <c r="D428" s="142"/>
      <c r="E428" s="101"/>
    </row>
    <row r="429" spans="2:5" x14ac:dyDescent="0.2">
      <c r="B429" s="142"/>
      <c r="C429" s="142"/>
      <c r="D429" s="142"/>
      <c r="E429" s="101"/>
    </row>
    <row r="430" spans="2:5" x14ac:dyDescent="0.2">
      <c r="B430" s="142"/>
      <c r="C430" s="142"/>
      <c r="D430" s="142"/>
      <c r="E430" s="101"/>
    </row>
    <row r="431" spans="2:5" x14ac:dyDescent="0.2">
      <c r="B431" s="142"/>
      <c r="C431" s="142"/>
      <c r="D431" s="142"/>
      <c r="E431" s="101"/>
    </row>
    <row r="432" spans="2:5" x14ac:dyDescent="0.2">
      <c r="B432" s="142"/>
      <c r="C432" s="142"/>
      <c r="D432" s="142"/>
      <c r="E432" s="101"/>
    </row>
    <row r="433" spans="2:5" x14ac:dyDescent="0.2">
      <c r="B433" s="142"/>
      <c r="C433" s="142"/>
      <c r="D433" s="142"/>
      <c r="E433" s="101"/>
    </row>
    <row r="434" spans="2:5" x14ac:dyDescent="0.2">
      <c r="B434" s="142"/>
      <c r="C434" s="142"/>
      <c r="D434" s="142"/>
      <c r="E434" s="101"/>
    </row>
    <row r="435" spans="2:5" x14ac:dyDescent="0.2">
      <c r="B435" s="142"/>
      <c r="C435" s="142"/>
      <c r="D435" s="142"/>
      <c r="E435" s="101"/>
    </row>
    <row r="436" spans="2:5" x14ac:dyDescent="0.2">
      <c r="B436" s="142"/>
      <c r="C436" s="142"/>
      <c r="D436" s="142"/>
      <c r="E436" s="101"/>
    </row>
    <row r="437" spans="2:5" x14ac:dyDescent="0.2">
      <c r="B437" s="142"/>
      <c r="C437" s="142"/>
      <c r="D437" s="142"/>
      <c r="E437" s="101"/>
    </row>
    <row r="438" spans="2:5" x14ac:dyDescent="0.2">
      <c r="B438" s="142"/>
      <c r="C438" s="142"/>
      <c r="D438" s="142"/>
      <c r="E438" s="101"/>
    </row>
    <row r="439" spans="2:5" x14ac:dyDescent="0.2">
      <c r="B439" s="142"/>
      <c r="C439" s="142"/>
      <c r="D439" s="142"/>
      <c r="E439" s="101"/>
    </row>
    <row r="440" spans="2:5" x14ac:dyDescent="0.2">
      <c r="B440" s="142"/>
      <c r="C440" s="142"/>
      <c r="D440" s="142"/>
      <c r="E440" s="101"/>
    </row>
    <row r="441" spans="2:5" x14ac:dyDescent="0.2">
      <c r="B441" s="142"/>
      <c r="C441" s="142"/>
      <c r="D441" s="142"/>
      <c r="E441" s="101"/>
    </row>
    <row r="442" spans="2:5" x14ac:dyDescent="0.2">
      <c r="B442" s="142"/>
      <c r="C442" s="142"/>
      <c r="D442" s="142"/>
      <c r="E442" s="101"/>
    </row>
    <row r="443" spans="2:5" x14ac:dyDescent="0.2">
      <c r="B443" s="142"/>
      <c r="C443" s="142"/>
      <c r="D443" s="142"/>
      <c r="E443" s="101"/>
    </row>
    <row r="444" spans="2:5" x14ac:dyDescent="0.2">
      <c r="B444" s="142"/>
      <c r="C444" s="142"/>
      <c r="D444" s="142"/>
      <c r="E444" s="101"/>
    </row>
    <row r="445" spans="2:5" x14ac:dyDescent="0.2">
      <c r="B445" s="142"/>
      <c r="C445" s="142"/>
      <c r="D445" s="142"/>
      <c r="E445" s="101"/>
    </row>
    <row r="446" spans="2:5" x14ac:dyDescent="0.2">
      <c r="B446" s="142"/>
      <c r="C446" s="142"/>
      <c r="D446" s="142"/>
      <c r="E446" s="101"/>
    </row>
    <row r="447" spans="2:5" x14ac:dyDescent="0.2">
      <c r="B447" s="142"/>
      <c r="C447" s="142"/>
      <c r="D447" s="142"/>
      <c r="E447" s="101"/>
    </row>
    <row r="448" spans="2:5" x14ac:dyDescent="0.2">
      <c r="B448" s="142"/>
      <c r="C448" s="142"/>
      <c r="D448" s="142"/>
      <c r="E448" s="101"/>
    </row>
    <row r="449" spans="2:5" x14ac:dyDescent="0.2">
      <c r="B449" s="142"/>
      <c r="C449" s="142"/>
      <c r="D449" s="142"/>
      <c r="E449" s="101"/>
    </row>
    <row r="450" spans="2:5" x14ac:dyDescent="0.2">
      <c r="B450" s="142"/>
      <c r="C450" s="142"/>
      <c r="D450" s="142"/>
      <c r="E450" s="101"/>
    </row>
    <row r="451" spans="2:5" x14ac:dyDescent="0.2">
      <c r="B451" s="142"/>
      <c r="C451" s="142"/>
      <c r="D451" s="142"/>
      <c r="E451" s="101"/>
    </row>
    <row r="452" spans="2:5" x14ac:dyDescent="0.2">
      <c r="B452" s="142"/>
      <c r="C452" s="142"/>
      <c r="D452" s="142"/>
      <c r="E452" s="101"/>
    </row>
    <row r="453" spans="2:5" x14ac:dyDescent="0.2">
      <c r="B453" s="142"/>
      <c r="C453" s="142"/>
      <c r="D453" s="142"/>
      <c r="E453" s="101"/>
    </row>
    <row r="454" spans="2:5" x14ac:dyDescent="0.2">
      <c r="B454" s="142"/>
      <c r="C454" s="142"/>
      <c r="D454" s="142"/>
      <c r="E454" s="101"/>
    </row>
    <row r="455" spans="2:5" x14ac:dyDescent="0.2">
      <c r="B455" s="142"/>
      <c r="C455" s="142"/>
      <c r="D455" s="142"/>
      <c r="E455" s="101"/>
    </row>
    <row r="456" spans="2:5" x14ac:dyDescent="0.2">
      <c r="B456" s="142"/>
      <c r="C456" s="142"/>
      <c r="D456" s="142"/>
      <c r="E456" s="101"/>
    </row>
    <row r="457" spans="2:5" x14ac:dyDescent="0.2">
      <c r="B457" s="142"/>
      <c r="C457" s="142"/>
      <c r="D457" s="142"/>
      <c r="E457" s="101"/>
    </row>
    <row r="458" spans="2:5" x14ac:dyDescent="0.2">
      <c r="B458" s="142"/>
      <c r="C458" s="142"/>
      <c r="D458" s="142"/>
      <c r="E458" s="101"/>
    </row>
    <row r="459" spans="2:5" x14ac:dyDescent="0.2">
      <c r="B459" s="142"/>
      <c r="C459" s="142"/>
      <c r="D459" s="142"/>
      <c r="E459" s="101"/>
    </row>
    <row r="460" spans="2:5" x14ac:dyDescent="0.2">
      <c r="B460" s="142"/>
      <c r="C460" s="142"/>
      <c r="D460" s="142"/>
      <c r="E460" s="101"/>
    </row>
    <row r="461" spans="2:5" x14ac:dyDescent="0.2">
      <c r="B461" s="142"/>
      <c r="C461" s="142"/>
      <c r="D461" s="142"/>
      <c r="E461" s="101"/>
    </row>
    <row r="462" spans="2:5" x14ac:dyDescent="0.2">
      <c r="B462" s="142"/>
      <c r="C462" s="142"/>
      <c r="D462" s="142"/>
      <c r="E462" s="101"/>
    </row>
    <row r="463" spans="2:5" x14ac:dyDescent="0.2">
      <c r="B463" s="142"/>
      <c r="C463" s="142"/>
      <c r="D463" s="142"/>
      <c r="E463" s="101"/>
    </row>
    <row r="464" spans="2:5" x14ac:dyDescent="0.2">
      <c r="B464" s="142"/>
      <c r="C464" s="142"/>
      <c r="D464" s="142"/>
      <c r="E464" s="101"/>
    </row>
    <row r="465" spans="2:5" x14ac:dyDescent="0.2">
      <c r="B465" s="142"/>
      <c r="C465" s="142"/>
      <c r="D465" s="142"/>
      <c r="E465" s="101"/>
    </row>
    <row r="466" spans="2:5" x14ac:dyDescent="0.2">
      <c r="B466" s="142"/>
      <c r="C466" s="142"/>
      <c r="D466" s="142"/>
      <c r="E466" s="101"/>
    </row>
    <row r="467" spans="2:5" x14ac:dyDescent="0.2">
      <c r="B467" s="142"/>
      <c r="C467" s="142"/>
      <c r="D467" s="142"/>
      <c r="E467" s="101"/>
    </row>
    <row r="468" spans="2:5" x14ac:dyDescent="0.2">
      <c r="B468" s="142"/>
      <c r="C468" s="142"/>
      <c r="D468" s="142"/>
      <c r="E468" s="101"/>
    </row>
    <row r="469" spans="2:5" x14ac:dyDescent="0.2">
      <c r="B469" s="142"/>
      <c r="C469" s="142"/>
      <c r="D469" s="142"/>
      <c r="E469" s="101"/>
    </row>
    <row r="470" spans="2:5" x14ac:dyDescent="0.2">
      <c r="B470" s="142"/>
      <c r="C470" s="142"/>
      <c r="D470" s="142"/>
      <c r="E470" s="101"/>
    </row>
    <row r="471" spans="2:5" x14ac:dyDescent="0.2">
      <c r="B471" s="142"/>
      <c r="C471" s="142"/>
      <c r="D471" s="142"/>
      <c r="E471" s="101"/>
    </row>
    <row r="472" spans="2:5" x14ac:dyDescent="0.2">
      <c r="B472" s="142"/>
      <c r="C472" s="142"/>
      <c r="D472" s="142"/>
      <c r="E472" s="101"/>
    </row>
    <row r="473" spans="2:5" x14ac:dyDescent="0.2">
      <c r="B473" s="142"/>
      <c r="C473" s="142"/>
      <c r="D473" s="142"/>
      <c r="E473" s="101"/>
    </row>
    <row r="474" spans="2:5" x14ac:dyDescent="0.2">
      <c r="B474" s="142"/>
      <c r="C474" s="142"/>
      <c r="D474" s="142"/>
      <c r="E474" s="101"/>
    </row>
    <row r="475" spans="2:5" x14ac:dyDescent="0.2">
      <c r="B475" s="142"/>
      <c r="C475" s="142"/>
      <c r="D475" s="142"/>
      <c r="E475" s="101"/>
    </row>
    <row r="476" spans="2:5" x14ac:dyDescent="0.2">
      <c r="B476" s="142"/>
      <c r="C476" s="142"/>
      <c r="D476" s="142"/>
      <c r="E476" s="101"/>
    </row>
    <row r="477" spans="2:5" x14ac:dyDescent="0.2">
      <c r="B477" s="142"/>
      <c r="C477" s="142"/>
      <c r="D477" s="142"/>
      <c r="E477" s="101"/>
    </row>
    <row r="478" spans="2:5" x14ac:dyDescent="0.2">
      <c r="B478" s="142"/>
      <c r="C478" s="142"/>
      <c r="D478" s="142"/>
      <c r="E478" s="101"/>
    </row>
    <row r="479" spans="2:5" x14ac:dyDescent="0.2">
      <c r="B479" s="142"/>
      <c r="C479" s="142"/>
      <c r="D479" s="142"/>
      <c r="E479" s="101"/>
    </row>
    <row r="480" spans="2:5" x14ac:dyDescent="0.2">
      <c r="B480" s="142"/>
      <c r="C480" s="142"/>
      <c r="D480" s="142"/>
      <c r="E480" s="101"/>
    </row>
    <row r="481" spans="2:5" x14ac:dyDescent="0.2">
      <c r="B481" s="142"/>
      <c r="C481" s="142"/>
      <c r="D481" s="142"/>
      <c r="E481" s="101"/>
    </row>
    <row r="482" spans="2:5" x14ac:dyDescent="0.2">
      <c r="B482" s="142"/>
      <c r="C482" s="142"/>
      <c r="D482" s="142"/>
      <c r="E482" s="101"/>
    </row>
    <row r="483" spans="2:5" x14ac:dyDescent="0.2">
      <c r="B483" s="142"/>
      <c r="C483" s="142"/>
      <c r="D483" s="142"/>
      <c r="E483" s="101"/>
    </row>
    <row r="484" spans="2:5" x14ac:dyDescent="0.2">
      <c r="B484" s="142"/>
      <c r="C484" s="142"/>
      <c r="D484" s="142"/>
      <c r="E484" s="101"/>
    </row>
    <row r="485" spans="2:5" x14ac:dyDescent="0.2">
      <c r="B485" s="142"/>
      <c r="C485" s="142"/>
      <c r="D485" s="142"/>
      <c r="E485" s="101"/>
    </row>
    <row r="486" spans="2:5" x14ac:dyDescent="0.2">
      <c r="B486" s="142"/>
      <c r="C486" s="142"/>
      <c r="D486" s="142"/>
      <c r="E486" s="101"/>
    </row>
    <row r="487" spans="2:5" x14ac:dyDescent="0.2">
      <c r="B487" s="142"/>
      <c r="C487" s="142"/>
      <c r="D487" s="142"/>
      <c r="E487" s="101"/>
    </row>
    <row r="488" spans="2:5" x14ac:dyDescent="0.2">
      <c r="B488" s="142"/>
      <c r="C488" s="142"/>
      <c r="D488" s="142"/>
      <c r="E488" s="101"/>
    </row>
    <row r="489" spans="2:5" x14ac:dyDescent="0.2">
      <c r="B489" s="142"/>
      <c r="C489" s="142"/>
      <c r="D489" s="142"/>
      <c r="E489" s="101"/>
    </row>
    <row r="490" spans="2:5" x14ac:dyDescent="0.2">
      <c r="B490" s="142"/>
      <c r="C490" s="142"/>
      <c r="D490" s="142"/>
      <c r="E490" s="101"/>
    </row>
    <row r="491" spans="2:5" x14ac:dyDescent="0.2">
      <c r="B491" s="142"/>
      <c r="C491" s="142"/>
      <c r="D491" s="142"/>
      <c r="E491" s="101"/>
    </row>
    <row r="492" spans="2:5" x14ac:dyDescent="0.2">
      <c r="B492" s="142"/>
      <c r="C492" s="142"/>
      <c r="D492" s="142"/>
      <c r="E492" s="101"/>
    </row>
    <row r="493" spans="2:5" x14ac:dyDescent="0.2">
      <c r="B493" s="142"/>
      <c r="C493" s="142"/>
      <c r="D493" s="142"/>
      <c r="E493" s="101"/>
    </row>
    <row r="494" spans="2:5" x14ac:dyDescent="0.2">
      <c r="B494" s="142"/>
      <c r="C494" s="142"/>
      <c r="D494" s="142"/>
      <c r="E494" s="101"/>
    </row>
    <row r="495" spans="2:5" x14ac:dyDescent="0.2">
      <c r="B495" s="142"/>
      <c r="C495" s="142"/>
      <c r="D495" s="142"/>
      <c r="E495" s="101"/>
    </row>
    <row r="496" spans="2:5" x14ac:dyDescent="0.2">
      <c r="B496" s="142"/>
      <c r="C496" s="142"/>
      <c r="D496" s="142"/>
      <c r="E496" s="101"/>
    </row>
    <row r="497" spans="2:5" x14ac:dyDescent="0.2">
      <c r="B497" s="142"/>
      <c r="C497" s="142"/>
      <c r="D497" s="142"/>
      <c r="E497" s="101"/>
    </row>
    <row r="498" spans="2:5" x14ac:dyDescent="0.2">
      <c r="B498" s="142"/>
      <c r="C498" s="142"/>
      <c r="D498" s="142"/>
      <c r="E498" s="101"/>
    </row>
    <row r="499" spans="2:5" x14ac:dyDescent="0.2">
      <c r="B499" s="142"/>
      <c r="C499" s="142"/>
      <c r="D499" s="142"/>
      <c r="E499" s="101"/>
    </row>
    <row r="500" spans="2:5" x14ac:dyDescent="0.2">
      <c r="B500" s="142"/>
      <c r="C500" s="142"/>
      <c r="D500" s="142"/>
      <c r="E500" s="101"/>
    </row>
    <row r="501" spans="2:5" x14ac:dyDescent="0.2">
      <c r="B501" s="142"/>
      <c r="C501" s="142"/>
      <c r="D501" s="142"/>
      <c r="E501" s="101"/>
    </row>
    <row r="502" spans="2:5" x14ac:dyDescent="0.2">
      <c r="B502" s="142"/>
      <c r="C502" s="142"/>
      <c r="D502" s="142"/>
      <c r="E502" s="101"/>
    </row>
    <row r="503" spans="2:5" x14ac:dyDescent="0.2">
      <c r="B503" s="142"/>
      <c r="C503" s="142"/>
      <c r="D503" s="142"/>
      <c r="E503" s="101"/>
    </row>
    <row r="504" spans="2:5" x14ac:dyDescent="0.2">
      <c r="B504" s="142"/>
      <c r="C504" s="142"/>
      <c r="D504" s="142"/>
      <c r="E504" s="101"/>
    </row>
    <row r="505" spans="2:5" x14ac:dyDescent="0.2">
      <c r="B505" s="142"/>
      <c r="C505" s="142"/>
      <c r="D505" s="142"/>
      <c r="E505" s="101"/>
    </row>
    <row r="506" spans="2:5" x14ac:dyDescent="0.2">
      <c r="B506" s="142"/>
      <c r="C506" s="142"/>
      <c r="D506" s="142"/>
      <c r="E506" s="101"/>
    </row>
    <row r="507" spans="2:5" x14ac:dyDescent="0.2">
      <c r="B507" s="142"/>
      <c r="C507" s="142"/>
      <c r="D507" s="142"/>
      <c r="E507" s="101"/>
    </row>
    <row r="508" spans="2:5" x14ac:dyDescent="0.2">
      <c r="B508" s="142"/>
      <c r="C508" s="142"/>
      <c r="D508" s="142"/>
      <c r="E508" s="101"/>
    </row>
    <row r="509" spans="2:5" x14ac:dyDescent="0.2">
      <c r="B509" s="142"/>
      <c r="C509" s="142"/>
      <c r="D509" s="142"/>
      <c r="E509" s="101"/>
    </row>
    <row r="510" spans="2:5" x14ac:dyDescent="0.2">
      <c r="B510" s="142"/>
      <c r="C510" s="142"/>
      <c r="D510" s="142"/>
      <c r="E510" s="101"/>
    </row>
    <row r="511" spans="2:5" x14ac:dyDescent="0.2">
      <c r="B511" s="142"/>
      <c r="C511" s="142"/>
      <c r="D511" s="142"/>
      <c r="E511" s="101"/>
    </row>
    <row r="512" spans="2:5" x14ac:dyDescent="0.2">
      <c r="B512" s="142"/>
      <c r="C512" s="142"/>
      <c r="D512" s="142"/>
      <c r="E512" s="101"/>
    </row>
    <row r="513" spans="2:5" x14ac:dyDescent="0.2">
      <c r="B513" s="142"/>
      <c r="C513" s="142"/>
      <c r="D513" s="142"/>
      <c r="E513" s="101"/>
    </row>
    <row r="514" spans="2:5" x14ac:dyDescent="0.2">
      <c r="B514" s="142"/>
      <c r="C514" s="142"/>
      <c r="D514" s="142"/>
      <c r="E514" s="101"/>
    </row>
    <row r="515" spans="2:5" x14ac:dyDescent="0.2">
      <c r="B515" s="142"/>
      <c r="C515" s="142"/>
      <c r="D515" s="142"/>
      <c r="E515" s="101"/>
    </row>
    <row r="516" spans="2:5" x14ac:dyDescent="0.2">
      <c r="B516" s="142"/>
      <c r="C516" s="142"/>
      <c r="D516" s="142"/>
      <c r="E516" s="101"/>
    </row>
    <row r="517" spans="2:5" x14ac:dyDescent="0.2">
      <c r="B517" s="142"/>
      <c r="C517" s="142"/>
      <c r="D517" s="142"/>
      <c r="E517" s="101"/>
    </row>
    <row r="518" spans="2:5" x14ac:dyDescent="0.2">
      <c r="B518" s="142"/>
      <c r="C518" s="142"/>
      <c r="D518" s="142"/>
      <c r="E518" s="101"/>
    </row>
    <row r="519" spans="2:5" x14ac:dyDescent="0.2">
      <c r="B519" s="142"/>
      <c r="C519" s="142"/>
      <c r="D519" s="142"/>
      <c r="E519" s="101"/>
    </row>
    <row r="520" spans="2:5" x14ac:dyDescent="0.2">
      <c r="B520" s="142"/>
      <c r="C520" s="142"/>
      <c r="D520" s="142"/>
      <c r="E520" s="101"/>
    </row>
    <row r="521" spans="2:5" x14ac:dyDescent="0.2">
      <c r="B521" s="142"/>
      <c r="C521" s="142"/>
      <c r="D521" s="142"/>
      <c r="E521" s="101"/>
    </row>
    <row r="522" spans="2:5" x14ac:dyDescent="0.2">
      <c r="B522" s="142"/>
      <c r="C522" s="142"/>
      <c r="D522" s="142"/>
      <c r="E522" s="101"/>
    </row>
    <row r="523" spans="2:5" x14ac:dyDescent="0.2">
      <c r="B523" s="142"/>
      <c r="C523" s="142"/>
      <c r="D523" s="142"/>
      <c r="E523" s="101"/>
    </row>
    <row r="524" spans="2:5" x14ac:dyDescent="0.2">
      <c r="B524" s="142"/>
      <c r="C524" s="142"/>
      <c r="D524" s="142"/>
      <c r="E524" s="101"/>
    </row>
    <row r="525" spans="2:5" x14ac:dyDescent="0.2">
      <c r="B525" s="142"/>
      <c r="C525" s="142"/>
      <c r="D525" s="142"/>
      <c r="E525" s="101"/>
    </row>
    <row r="526" spans="2:5" x14ac:dyDescent="0.2">
      <c r="B526" s="142"/>
      <c r="C526" s="142"/>
      <c r="D526" s="142"/>
      <c r="E526" s="101"/>
    </row>
    <row r="527" spans="2:5" x14ac:dyDescent="0.2">
      <c r="B527" s="142"/>
      <c r="C527" s="142"/>
      <c r="D527" s="142"/>
      <c r="E527" s="101"/>
    </row>
    <row r="528" spans="2:5" x14ac:dyDescent="0.2">
      <c r="B528" s="142"/>
      <c r="C528" s="142"/>
      <c r="D528" s="142"/>
      <c r="E528" s="101"/>
    </row>
    <row r="529" spans="2:5" x14ac:dyDescent="0.2">
      <c r="B529" s="142"/>
      <c r="C529" s="142"/>
      <c r="D529" s="142"/>
      <c r="E529" s="101"/>
    </row>
    <row r="530" spans="2:5" x14ac:dyDescent="0.2">
      <c r="B530" s="142"/>
      <c r="C530" s="142"/>
      <c r="D530" s="142"/>
      <c r="E530" s="101"/>
    </row>
    <row r="531" spans="2:5" x14ac:dyDescent="0.2">
      <c r="B531" s="142"/>
      <c r="C531" s="142"/>
      <c r="D531" s="142"/>
      <c r="E531" s="101"/>
    </row>
    <row r="532" spans="2:5" x14ac:dyDescent="0.2">
      <c r="B532" s="142"/>
      <c r="C532" s="142"/>
      <c r="D532" s="142"/>
      <c r="E532" s="101"/>
    </row>
    <row r="533" spans="2:5" x14ac:dyDescent="0.2">
      <c r="B533" s="142"/>
      <c r="C533" s="142"/>
      <c r="D533" s="142"/>
      <c r="E533" s="101"/>
    </row>
    <row r="534" spans="2:5" x14ac:dyDescent="0.2">
      <c r="B534" s="142"/>
      <c r="C534" s="142"/>
      <c r="D534" s="142"/>
      <c r="E534" s="101"/>
    </row>
    <row r="535" spans="2:5" x14ac:dyDescent="0.2">
      <c r="B535" s="142"/>
      <c r="C535" s="142"/>
      <c r="D535" s="142"/>
      <c r="E535" s="101"/>
    </row>
    <row r="536" spans="2:5" x14ac:dyDescent="0.2">
      <c r="B536" s="142"/>
      <c r="C536" s="142"/>
      <c r="D536" s="142"/>
      <c r="E536" s="101"/>
    </row>
    <row r="537" spans="2:5" x14ac:dyDescent="0.2">
      <c r="B537" s="142"/>
      <c r="C537" s="142"/>
      <c r="D537" s="142"/>
      <c r="E537" s="101"/>
    </row>
    <row r="538" spans="2:5" x14ac:dyDescent="0.2">
      <c r="B538" s="142"/>
      <c r="C538" s="142"/>
      <c r="D538" s="142"/>
      <c r="E538" s="101"/>
    </row>
    <row r="539" spans="2:5" x14ac:dyDescent="0.2">
      <c r="B539" s="142"/>
      <c r="C539" s="142"/>
      <c r="D539" s="142"/>
      <c r="E539" s="101"/>
    </row>
    <row r="540" spans="2:5" x14ac:dyDescent="0.2">
      <c r="B540" s="142"/>
      <c r="C540" s="142"/>
      <c r="D540" s="142"/>
      <c r="E540" s="101"/>
    </row>
    <row r="541" spans="2:5" x14ac:dyDescent="0.2">
      <c r="B541" s="142"/>
      <c r="C541" s="142"/>
      <c r="D541" s="142"/>
      <c r="E541" s="101"/>
    </row>
    <row r="542" spans="2:5" x14ac:dyDescent="0.2">
      <c r="B542" s="142"/>
      <c r="C542" s="142"/>
      <c r="D542" s="142"/>
      <c r="E542" s="101"/>
    </row>
    <row r="543" spans="2:5" x14ac:dyDescent="0.2">
      <c r="B543" s="142"/>
      <c r="C543" s="142"/>
      <c r="D543" s="142"/>
      <c r="E543" s="101"/>
    </row>
    <row r="544" spans="2:5" x14ac:dyDescent="0.2">
      <c r="B544" s="142"/>
      <c r="C544" s="142"/>
      <c r="D544" s="142"/>
      <c r="E544" s="101"/>
    </row>
    <row r="545" spans="2:5" x14ac:dyDescent="0.2">
      <c r="B545" s="142"/>
      <c r="C545" s="142"/>
      <c r="D545" s="142"/>
      <c r="E545" s="101"/>
    </row>
    <row r="546" spans="2:5" x14ac:dyDescent="0.2">
      <c r="B546" s="142"/>
      <c r="C546" s="142"/>
      <c r="D546" s="142"/>
      <c r="E546" s="101"/>
    </row>
    <row r="547" spans="2:5" x14ac:dyDescent="0.2">
      <c r="B547" s="142"/>
      <c r="C547" s="142"/>
      <c r="D547" s="142"/>
      <c r="E547" s="101"/>
    </row>
    <row r="548" spans="2:5" x14ac:dyDescent="0.2">
      <c r="B548" s="142"/>
      <c r="C548" s="142"/>
      <c r="D548" s="142"/>
      <c r="E548" s="101"/>
    </row>
    <row r="549" spans="2:5" x14ac:dyDescent="0.2">
      <c r="B549" s="142"/>
      <c r="C549" s="142"/>
      <c r="D549" s="142"/>
      <c r="E549" s="101"/>
    </row>
    <row r="550" spans="2:5" x14ac:dyDescent="0.2">
      <c r="B550" s="142"/>
      <c r="C550" s="142"/>
      <c r="D550" s="142"/>
      <c r="E550" s="101"/>
    </row>
    <row r="551" spans="2:5" x14ac:dyDescent="0.2">
      <c r="B551" s="142"/>
      <c r="C551" s="142"/>
      <c r="D551" s="142"/>
      <c r="E551" s="101"/>
    </row>
    <row r="552" spans="2:5" x14ac:dyDescent="0.2">
      <c r="B552" s="142"/>
      <c r="C552" s="142"/>
      <c r="D552" s="142"/>
      <c r="E552" s="101"/>
    </row>
    <row r="553" spans="2:5" x14ac:dyDescent="0.2">
      <c r="B553" s="142"/>
      <c r="C553" s="142"/>
      <c r="D553" s="142"/>
      <c r="E553" s="101"/>
    </row>
    <row r="554" spans="2:5" x14ac:dyDescent="0.2">
      <c r="B554" s="142"/>
      <c r="C554" s="142"/>
      <c r="D554" s="142"/>
      <c r="E554" s="101"/>
    </row>
    <row r="555" spans="2:5" x14ac:dyDescent="0.2">
      <c r="B555" s="142"/>
      <c r="C555" s="142"/>
      <c r="D555" s="142"/>
      <c r="E555" s="101"/>
    </row>
    <row r="556" spans="2:5" x14ac:dyDescent="0.2">
      <c r="B556" s="142"/>
      <c r="C556" s="142"/>
      <c r="D556" s="142"/>
      <c r="E556" s="101"/>
    </row>
    <row r="557" spans="2:5" x14ac:dyDescent="0.2">
      <c r="B557" s="142"/>
      <c r="C557" s="142"/>
      <c r="D557" s="142"/>
      <c r="E557" s="101"/>
    </row>
    <row r="558" spans="2:5" x14ac:dyDescent="0.2">
      <c r="B558" s="142"/>
      <c r="C558" s="142"/>
      <c r="D558" s="142"/>
      <c r="E558" s="101"/>
    </row>
    <row r="559" spans="2:5" x14ac:dyDescent="0.2">
      <c r="B559" s="142"/>
      <c r="C559" s="142"/>
      <c r="D559" s="142"/>
      <c r="E559" s="101"/>
    </row>
    <row r="560" spans="2:5" x14ac:dyDescent="0.2">
      <c r="B560" s="142"/>
      <c r="C560" s="142"/>
      <c r="D560" s="142"/>
      <c r="E560" s="101"/>
    </row>
    <row r="561" spans="2:5" x14ac:dyDescent="0.2">
      <c r="B561" s="142"/>
      <c r="C561" s="142"/>
      <c r="D561" s="142"/>
      <c r="E561" s="101"/>
    </row>
    <row r="562" spans="2:5" x14ac:dyDescent="0.2">
      <c r="B562" s="142"/>
      <c r="C562" s="142"/>
      <c r="D562" s="142"/>
      <c r="E562" s="101"/>
    </row>
    <row r="563" spans="2:5" x14ac:dyDescent="0.2">
      <c r="B563" s="142"/>
      <c r="C563" s="142"/>
      <c r="D563" s="142"/>
      <c r="E563" s="101"/>
    </row>
    <row r="564" spans="2:5" x14ac:dyDescent="0.2">
      <c r="B564" s="142"/>
      <c r="C564" s="142"/>
      <c r="D564" s="142"/>
      <c r="E564" s="101"/>
    </row>
    <row r="565" spans="2:5" x14ac:dyDescent="0.2">
      <c r="B565" s="142"/>
      <c r="C565" s="142"/>
      <c r="D565" s="142"/>
      <c r="E565" s="101"/>
    </row>
    <row r="566" spans="2:5" x14ac:dyDescent="0.2">
      <c r="B566" s="142"/>
      <c r="C566" s="142"/>
      <c r="D566" s="142"/>
      <c r="E566" s="101"/>
    </row>
    <row r="567" spans="2:5" x14ac:dyDescent="0.2">
      <c r="B567" s="142"/>
      <c r="C567" s="142"/>
      <c r="D567" s="142"/>
      <c r="E567" s="101"/>
    </row>
    <row r="568" spans="2:5" x14ac:dyDescent="0.2">
      <c r="B568" s="142"/>
      <c r="C568" s="142"/>
      <c r="D568" s="142"/>
      <c r="E568" s="101"/>
    </row>
    <row r="569" spans="2:5" x14ac:dyDescent="0.2">
      <c r="B569" s="142"/>
      <c r="C569" s="142"/>
      <c r="D569" s="142"/>
      <c r="E569" s="101"/>
    </row>
    <row r="570" spans="2:5" x14ac:dyDescent="0.2">
      <c r="B570" s="142"/>
      <c r="C570" s="142"/>
      <c r="D570" s="142"/>
      <c r="E570" s="101"/>
    </row>
    <row r="571" spans="2:5" x14ac:dyDescent="0.2">
      <c r="B571" s="142"/>
      <c r="C571" s="142"/>
      <c r="D571" s="142"/>
      <c r="E571" s="101"/>
    </row>
    <row r="572" spans="2:5" x14ac:dyDescent="0.2">
      <c r="B572" s="142"/>
      <c r="C572" s="142"/>
      <c r="D572" s="142"/>
      <c r="E572" s="101"/>
    </row>
    <row r="573" spans="2:5" x14ac:dyDescent="0.2">
      <c r="B573" s="142"/>
      <c r="C573" s="142"/>
      <c r="D573" s="142"/>
      <c r="E573" s="101"/>
    </row>
    <row r="574" spans="2:5" x14ac:dyDescent="0.2">
      <c r="B574" s="142"/>
      <c r="C574" s="142"/>
      <c r="D574" s="142"/>
      <c r="E574" s="101"/>
    </row>
    <row r="575" spans="2:5" x14ac:dyDescent="0.2">
      <c r="B575" s="142"/>
      <c r="C575" s="142"/>
      <c r="D575" s="142"/>
      <c r="E575" s="101"/>
    </row>
    <row r="576" spans="2:5" x14ac:dyDescent="0.2">
      <c r="B576" s="142"/>
      <c r="C576" s="142"/>
      <c r="D576" s="142"/>
      <c r="E576" s="101"/>
    </row>
    <row r="577" spans="2:5" x14ac:dyDescent="0.2">
      <c r="B577" s="142"/>
      <c r="C577" s="142"/>
      <c r="D577" s="142"/>
      <c r="E577" s="101"/>
    </row>
    <row r="578" spans="2:5" x14ac:dyDescent="0.2">
      <c r="B578" s="142"/>
      <c r="C578" s="142"/>
      <c r="D578" s="142"/>
      <c r="E578" s="101"/>
    </row>
    <row r="579" spans="2:5" x14ac:dyDescent="0.2">
      <c r="B579" s="142"/>
      <c r="C579" s="142"/>
      <c r="D579" s="142"/>
      <c r="E579" s="101"/>
    </row>
    <row r="580" spans="2:5" x14ac:dyDescent="0.2">
      <c r="B580" s="142"/>
      <c r="C580" s="142"/>
      <c r="D580" s="142"/>
      <c r="E580" s="101"/>
    </row>
    <row r="581" spans="2:5" x14ac:dyDescent="0.2">
      <c r="B581" s="142"/>
      <c r="C581" s="142"/>
      <c r="D581" s="142"/>
      <c r="E581" s="101"/>
    </row>
    <row r="582" spans="2:5" x14ac:dyDescent="0.2">
      <c r="B582" s="142"/>
      <c r="C582" s="142"/>
      <c r="D582" s="142"/>
      <c r="E582" s="101"/>
    </row>
    <row r="583" spans="2:5" x14ac:dyDescent="0.2">
      <c r="B583" s="142"/>
      <c r="C583" s="142"/>
      <c r="D583" s="142"/>
      <c r="E583" s="101"/>
    </row>
    <row r="584" spans="2:5" x14ac:dyDescent="0.2">
      <c r="B584" s="142"/>
      <c r="C584" s="142"/>
      <c r="D584" s="142"/>
      <c r="E584" s="101"/>
    </row>
    <row r="585" spans="2:5" x14ac:dyDescent="0.2">
      <c r="B585" s="142"/>
      <c r="C585" s="142"/>
      <c r="D585" s="142"/>
      <c r="E585" s="101"/>
    </row>
    <row r="586" spans="2:5" x14ac:dyDescent="0.2">
      <c r="B586" s="142"/>
      <c r="C586" s="142"/>
      <c r="D586" s="142"/>
      <c r="E586" s="101"/>
    </row>
    <row r="587" spans="2:5" x14ac:dyDescent="0.2">
      <c r="B587" s="142"/>
      <c r="C587" s="142"/>
      <c r="D587" s="142"/>
      <c r="E587" s="101"/>
    </row>
    <row r="588" spans="2:5" x14ac:dyDescent="0.2">
      <c r="B588" s="142"/>
      <c r="C588" s="142"/>
      <c r="D588" s="142"/>
      <c r="E588" s="101"/>
    </row>
    <row r="589" spans="2:5" x14ac:dyDescent="0.2">
      <c r="B589" s="142"/>
      <c r="C589" s="142"/>
      <c r="D589" s="142"/>
      <c r="E589" s="101"/>
    </row>
    <row r="590" spans="2:5" x14ac:dyDescent="0.2">
      <c r="B590" s="142"/>
      <c r="C590" s="142"/>
      <c r="D590" s="142"/>
      <c r="E590" s="101"/>
    </row>
    <row r="591" spans="2:5" x14ac:dyDescent="0.2">
      <c r="B591" s="142"/>
      <c r="C591" s="142"/>
      <c r="D591" s="142"/>
      <c r="E591" s="101"/>
    </row>
    <row r="592" spans="2:5" x14ac:dyDescent="0.2">
      <c r="B592" s="142"/>
      <c r="C592" s="142"/>
      <c r="D592" s="142"/>
      <c r="E592" s="101"/>
    </row>
    <row r="593" spans="2:5" x14ac:dyDescent="0.2">
      <c r="B593" s="142"/>
      <c r="C593" s="142"/>
      <c r="D593" s="142"/>
      <c r="E593" s="101"/>
    </row>
    <row r="594" spans="2:5" x14ac:dyDescent="0.2">
      <c r="B594" s="142"/>
      <c r="C594" s="142"/>
      <c r="D594" s="142"/>
      <c r="E594" s="101"/>
    </row>
    <row r="595" spans="2:5" x14ac:dyDescent="0.2">
      <c r="B595" s="142"/>
      <c r="C595" s="142"/>
      <c r="D595" s="142"/>
      <c r="E595" s="101"/>
    </row>
    <row r="596" spans="2:5" x14ac:dyDescent="0.2">
      <c r="B596" s="142"/>
      <c r="C596" s="142"/>
      <c r="D596" s="142"/>
      <c r="E596" s="101"/>
    </row>
    <row r="597" spans="2:5" x14ac:dyDescent="0.2">
      <c r="B597" s="142"/>
      <c r="C597" s="142"/>
      <c r="D597" s="142"/>
      <c r="E597" s="101"/>
    </row>
    <row r="598" spans="2:5" x14ac:dyDescent="0.2">
      <c r="B598" s="142"/>
      <c r="C598" s="142"/>
      <c r="D598" s="142"/>
      <c r="E598" s="101"/>
    </row>
    <row r="599" spans="2:5" x14ac:dyDescent="0.2">
      <c r="B599" s="142"/>
      <c r="C599" s="142"/>
      <c r="D599" s="142"/>
      <c r="E599" s="101"/>
    </row>
    <row r="600" spans="2:5" x14ac:dyDescent="0.2">
      <c r="B600" s="142"/>
      <c r="C600" s="142"/>
      <c r="D600" s="142"/>
      <c r="E600" s="101"/>
    </row>
    <row r="601" spans="2:5" x14ac:dyDescent="0.2">
      <c r="B601" s="142"/>
      <c r="C601" s="142"/>
      <c r="D601" s="142"/>
      <c r="E601" s="101"/>
    </row>
    <row r="602" spans="2:5" x14ac:dyDescent="0.2">
      <c r="B602" s="142"/>
      <c r="C602" s="142"/>
      <c r="D602" s="142"/>
      <c r="E602" s="101"/>
    </row>
    <row r="603" spans="2:5" x14ac:dyDescent="0.2">
      <c r="B603" s="142"/>
      <c r="C603" s="142"/>
      <c r="D603" s="142"/>
      <c r="E603" s="101"/>
    </row>
    <row r="604" spans="2:5" x14ac:dyDescent="0.2">
      <c r="B604" s="142"/>
      <c r="C604" s="142"/>
      <c r="D604" s="142"/>
      <c r="E604" s="101"/>
    </row>
    <row r="605" spans="2:5" x14ac:dyDescent="0.2">
      <c r="B605" s="142"/>
      <c r="C605" s="142"/>
      <c r="D605" s="142"/>
      <c r="E605" s="101"/>
    </row>
    <row r="606" spans="2:5" x14ac:dyDescent="0.2">
      <c r="B606" s="142"/>
      <c r="C606" s="142"/>
      <c r="D606" s="142"/>
      <c r="E606" s="101"/>
    </row>
    <row r="607" spans="2:5" x14ac:dyDescent="0.2">
      <c r="B607" s="142"/>
      <c r="C607" s="142"/>
      <c r="D607" s="142"/>
      <c r="E607" s="101"/>
    </row>
    <row r="608" spans="2:5" x14ac:dyDescent="0.2">
      <c r="B608" s="142"/>
      <c r="C608" s="142"/>
      <c r="D608" s="142"/>
      <c r="E608" s="101"/>
    </row>
    <row r="609" spans="2:5" x14ac:dyDescent="0.2">
      <c r="B609" s="142"/>
      <c r="C609" s="142"/>
      <c r="D609" s="142"/>
      <c r="E609" s="101"/>
    </row>
    <row r="610" spans="2:5" x14ac:dyDescent="0.2">
      <c r="B610" s="142"/>
      <c r="C610" s="142"/>
      <c r="D610" s="142"/>
      <c r="E610" s="101"/>
    </row>
    <row r="611" spans="2:5" x14ac:dyDescent="0.2">
      <c r="B611" s="142"/>
      <c r="C611" s="142"/>
      <c r="D611" s="142"/>
      <c r="E611" s="101"/>
    </row>
    <row r="612" spans="2:5" x14ac:dyDescent="0.2">
      <c r="B612" s="142"/>
      <c r="C612" s="142"/>
      <c r="D612" s="142"/>
      <c r="E612" s="101"/>
    </row>
    <row r="613" spans="2:5" x14ac:dyDescent="0.2">
      <c r="B613" s="142"/>
      <c r="C613" s="142"/>
      <c r="D613" s="142"/>
      <c r="E613" s="101"/>
    </row>
    <row r="614" spans="2:5" x14ac:dyDescent="0.2">
      <c r="B614" s="142"/>
      <c r="C614" s="142"/>
      <c r="D614" s="142"/>
      <c r="E614" s="101"/>
    </row>
    <row r="615" spans="2:5" x14ac:dyDescent="0.2">
      <c r="B615" s="142"/>
      <c r="C615" s="142"/>
      <c r="D615" s="142"/>
      <c r="E615" s="101"/>
    </row>
    <row r="616" spans="2:5" x14ac:dyDescent="0.2">
      <c r="B616" s="142"/>
      <c r="C616" s="142"/>
      <c r="D616" s="142"/>
      <c r="E616" s="101"/>
    </row>
    <row r="617" spans="2:5" x14ac:dyDescent="0.2">
      <c r="B617" s="142"/>
      <c r="C617" s="142"/>
      <c r="D617" s="142"/>
      <c r="E617" s="101"/>
    </row>
    <row r="618" spans="2:5" x14ac:dyDescent="0.2">
      <c r="B618" s="142"/>
      <c r="C618" s="142"/>
      <c r="D618" s="142"/>
      <c r="E618" s="101"/>
    </row>
    <row r="619" spans="2:5" x14ac:dyDescent="0.2">
      <c r="B619" s="142"/>
      <c r="C619" s="142"/>
      <c r="D619" s="142"/>
      <c r="E619" s="101"/>
    </row>
    <row r="620" spans="2:5" x14ac:dyDescent="0.2">
      <c r="B620" s="142"/>
      <c r="C620" s="142"/>
      <c r="D620" s="142"/>
      <c r="E620" s="101"/>
    </row>
    <row r="621" spans="2:5" x14ac:dyDescent="0.2">
      <c r="B621" s="142"/>
      <c r="C621" s="142"/>
      <c r="D621" s="142"/>
      <c r="E621" s="101"/>
    </row>
    <row r="622" spans="2:5" x14ac:dyDescent="0.2">
      <c r="B622" s="142"/>
      <c r="C622" s="142"/>
      <c r="D622" s="142"/>
      <c r="E622" s="101"/>
    </row>
    <row r="623" spans="2:5" x14ac:dyDescent="0.2">
      <c r="B623" s="142"/>
      <c r="C623" s="142"/>
      <c r="D623" s="142"/>
      <c r="E623" s="101"/>
    </row>
    <row r="624" spans="2:5" x14ac:dyDescent="0.2">
      <c r="B624" s="142"/>
      <c r="C624" s="142"/>
      <c r="D624" s="142"/>
      <c r="E624" s="101"/>
    </row>
    <row r="625" spans="2:5" x14ac:dyDescent="0.2">
      <c r="B625" s="142"/>
      <c r="C625" s="142"/>
      <c r="D625" s="142"/>
      <c r="E625" s="101"/>
    </row>
    <row r="626" spans="2:5" x14ac:dyDescent="0.2">
      <c r="B626" s="142"/>
      <c r="C626" s="142"/>
      <c r="D626" s="142"/>
      <c r="E626" s="101"/>
    </row>
    <row r="627" spans="2:5" x14ac:dyDescent="0.2">
      <c r="B627" s="142"/>
      <c r="C627" s="142"/>
      <c r="D627" s="142"/>
      <c r="E627" s="101"/>
    </row>
    <row r="628" spans="2:5" x14ac:dyDescent="0.2">
      <c r="B628" s="142"/>
      <c r="C628" s="142"/>
      <c r="D628" s="142"/>
      <c r="E628" s="101"/>
    </row>
    <row r="629" spans="2:5" x14ac:dyDescent="0.2">
      <c r="B629" s="142"/>
      <c r="C629" s="142"/>
      <c r="D629" s="142"/>
      <c r="E629" s="101"/>
    </row>
    <row r="630" spans="2:5" x14ac:dyDescent="0.2">
      <c r="B630" s="142"/>
      <c r="C630" s="142"/>
      <c r="D630" s="142"/>
      <c r="E630" s="101"/>
    </row>
    <row r="631" spans="2:5" x14ac:dyDescent="0.2">
      <c r="B631" s="142"/>
      <c r="C631" s="142"/>
      <c r="D631" s="142"/>
      <c r="E631" s="101"/>
    </row>
    <row r="632" spans="2:5" x14ac:dyDescent="0.2">
      <c r="B632" s="142"/>
      <c r="C632" s="142"/>
      <c r="D632" s="142"/>
      <c r="E632" s="101"/>
    </row>
    <row r="633" spans="2:5" x14ac:dyDescent="0.2">
      <c r="B633" s="142"/>
      <c r="C633" s="142"/>
      <c r="D633" s="142"/>
      <c r="E633" s="101"/>
    </row>
    <row r="634" spans="2:5" x14ac:dyDescent="0.2">
      <c r="B634" s="142"/>
      <c r="C634" s="142"/>
      <c r="D634" s="142"/>
      <c r="E634" s="101"/>
    </row>
    <row r="635" spans="2:5" x14ac:dyDescent="0.2">
      <c r="B635" s="142"/>
      <c r="C635" s="142"/>
      <c r="D635" s="142"/>
      <c r="E635" s="101"/>
    </row>
    <row r="636" spans="2:5" x14ac:dyDescent="0.2">
      <c r="B636" s="142"/>
      <c r="C636" s="142"/>
      <c r="D636" s="142"/>
      <c r="E636" s="101"/>
    </row>
    <row r="637" spans="2:5" x14ac:dyDescent="0.2">
      <c r="B637" s="142"/>
      <c r="C637" s="142"/>
      <c r="D637" s="142"/>
      <c r="E637" s="101"/>
    </row>
    <row r="638" spans="2:5" x14ac:dyDescent="0.2">
      <c r="B638" s="142"/>
      <c r="C638" s="142"/>
      <c r="D638" s="142"/>
      <c r="E638" s="101"/>
    </row>
    <row r="639" spans="2:5" x14ac:dyDescent="0.2">
      <c r="B639" s="142"/>
      <c r="C639" s="142"/>
      <c r="D639" s="142"/>
      <c r="E639" s="101"/>
    </row>
    <row r="640" spans="2:5" x14ac:dyDescent="0.2">
      <c r="B640" s="142"/>
      <c r="C640" s="142"/>
      <c r="D640" s="142"/>
      <c r="E640" s="101"/>
    </row>
    <row r="641" spans="2:5" x14ac:dyDescent="0.2">
      <c r="B641" s="142"/>
      <c r="C641" s="142"/>
      <c r="D641" s="142"/>
      <c r="E641" s="101"/>
    </row>
    <row r="642" spans="2:5" x14ac:dyDescent="0.2">
      <c r="B642" s="142"/>
      <c r="C642" s="142"/>
      <c r="D642" s="142"/>
      <c r="E642" s="101"/>
    </row>
    <row r="643" spans="2:5" x14ac:dyDescent="0.2">
      <c r="B643" s="142"/>
      <c r="C643" s="142"/>
      <c r="D643" s="142"/>
      <c r="E643" s="101"/>
    </row>
    <row r="644" spans="2:5" x14ac:dyDescent="0.2">
      <c r="B644" s="142"/>
      <c r="C644" s="142"/>
      <c r="D644" s="142"/>
      <c r="E644" s="101"/>
    </row>
    <row r="645" spans="2:5" x14ac:dyDescent="0.2">
      <c r="B645" s="142"/>
      <c r="C645" s="142"/>
      <c r="D645" s="142"/>
      <c r="E645" s="101"/>
    </row>
    <row r="646" spans="2:5" x14ac:dyDescent="0.2">
      <c r="B646" s="142"/>
      <c r="C646" s="142"/>
      <c r="D646" s="142"/>
      <c r="E646" s="101"/>
    </row>
    <row r="647" spans="2:5" x14ac:dyDescent="0.2">
      <c r="B647" s="142"/>
      <c r="C647" s="142"/>
      <c r="D647" s="142"/>
      <c r="E647" s="101"/>
    </row>
    <row r="648" spans="2:5" x14ac:dyDescent="0.2">
      <c r="B648" s="142"/>
      <c r="C648" s="142"/>
      <c r="D648" s="142"/>
      <c r="E648" s="101"/>
    </row>
    <row r="649" spans="2:5" x14ac:dyDescent="0.2">
      <c r="B649" s="142"/>
      <c r="C649" s="142"/>
      <c r="D649" s="142"/>
      <c r="E649" s="101"/>
    </row>
    <row r="650" spans="2:5" x14ac:dyDescent="0.2">
      <c r="B650" s="142"/>
      <c r="C650" s="142"/>
      <c r="D650" s="142"/>
      <c r="E650" s="101"/>
    </row>
    <row r="651" spans="2:5" x14ac:dyDescent="0.2">
      <c r="B651" s="142"/>
      <c r="C651" s="142"/>
      <c r="D651" s="142"/>
      <c r="E651" s="101"/>
    </row>
    <row r="652" spans="2:5" x14ac:dyDescent="0.2">
      <c r="B652" s="142"/>
      <c r="C652" s="142"/>
      <c r="D652" s="142"/>
      <c r="E652" s="101"/>
    </row>
    <row r="653" spans="2:5" x14ac:dyDescent="0.2">
      <c r="B653" s="142"/>
      <c r="C653" s="142"/>
      <c r="D653" s="142"/>
      <c r="E653" s="101"/>
    </row>
    <row r="654" spans="2:5" x14ac:dyDescent="0.2">
      <c r="B654" s="142"/>
      <c r="C654" s="142"/>
      <c r="D654" s="142"/>
      <c r="E654" s="101"/>
    </row>
    <row r="655" spans="2:5" x14ac:dyDescent="0.2">
      <c r="B655" s="142"/>
      <c r="C655" s="142"/>
      <c r="D655" s="142"/>
      <c r="E655" s="101"/>
    </row>
    <row r="656" spans="2:5" x14ac:dyDescent="0.2">
      <c r="B656" s="142"/>
      <c r="C656" s="142"/>
      <c r="D656" s="142"/>
      <c r="E656" s="101"/>
    </row>
    <row r="657" spans="2:5" x14ac:dyDescent="0.2">
      <c r="B657" s="142"/>
      <c r="C657" s="142"/>
      <c r="D657" s="142"/>
      <c r="E657" s="101"/>
    </row>
    <row r="658" spans="2:5" x14ac:dyDescent="0.2">
      <c r="B658" s="142"/>
      <c r="C658" s="142"/>
      <c r="D658" s="142"/>
      <c r="E658" s="101"/>
    </row>
    <row r="659" spans="2:5" x14ac:dyDescent="0.2">
      <c r="B659" s="142"/>
      <c r="C659" s="142"/>
      <c r="D659" s="142"/>
      <c r="E659" s="101"/>
    </row>
    <row r="660" spans="2:5" x14ac:dyDescent="0.2">
      <c r="B660" s="142"/>
      <c r="C660" s="142"/>
      <c r="D660" s="142"/>
      <c r="E660" s="101"/>
    </row>
    <row r="661" spans="2:5" x14ac:dyDescent="0.2">
      <c r="B661" s="142"/>
      <c r="C661" s="142"/>
      <c r="D661" s="142"/>
      <c r="E661" s="101"/>
    </row>
    <row r="662" spans="2:5" x14ac:dyDescent="0.2">
      <c r="B662" s="142"/>
      <c r="C662" s="142"/>
      <c r="D662" s="142"/>
      <c r="E662" s="101"/>
    </row>
    <row r="663" spans="2:5" x14ac:dyDescent="0.2">
      <c r="B663" s="142"/>
      <c r="C663" s="142"/>
      <c r="D663" s="142"/>
      <c r="E663" s="101"/>
    </row>
    <row r="664" spans="2:5" x14ac:dyDescent="0.2">
      <c r="B664" s="142"/>
      <c r="C664" s="142"/>
      <c r="D664" s="142"/>
      <c r="E664" s="101"/>
    </row>
    <row r="665" spans="2:5" x14ac:dyDescent="0.2">
      <c r="B665" s="142"/>
      <c r="C665" s="142"/>
      <c r="D665" s="142"/>
      <c r="E665" s="101"/>
    </row>
    <row r="666" spans="2:5" x14ac:dyDescent="0.2">
      <c r="B666" s="142"/>
      <c r="C666" s="142"/>
      <c r="D666" s="142"/>
      <c r="E666" s="101"/>
    </row>
    <row r="667" spans="2:5" x14ac:dyDescent="0.2">
      <c r="B667" s="142"/>
      <c r="C667" s="142"/>
      <c r="D667" s="142"/>
      <c r="E667" s="101"/>
    </row>
    <row r="668" spans="2:5" x14ac:dyDescent="0.2">
      <c r="B668" s="142"/>
      <c r="C668" s="142"/>
      <c r="D668" s="142"/>
      <c r="E668" s="101"/>
    </row>
    <row r="669" spans="2:5" x14ac:dyDescent="0.2">
      <c r="B669" s="142"/>
      <c r="C669" s="142"/>
      <c r="D669" s="142"/>
      <c r="E669" s="101"/>
    </row>
    <row r="670" spans="2:5" x14ac:dyDescent="0.2">
      <c r="B670" s="142"/>
      <c r="C670" s="142"/>
      <c r="D670" s="142"/>
      <c r="E670" s="101"/>
    </row>
    <row r="671" spans="2:5" x14ac:dyDescent="0.2">
      <c r="B671" s="142"/>
      <c r="C671" s="142"/>
      <c r="D671" s="142"/>
      <c r="E671" s="101"/>
    </row>
    <row r="672" spans="2:5" x14ac:dyDescent="0.2">
      <c r="B672" s="142"/>
      <c r="C672" s="142"/>
      <c r="D672" s="142"/>
      <c r="E672" s="101"/>
    </row>
    <row r="673" spans="2:5" x14ac:dyDescent="0.2">
      <c r="B673" s="142"/>
      <c r="C673" s="142"/>
      <c r="D673" s="142"/>
      <c r="E673" s="101"/>
    </row>
    <row r="674" spans="2:5" x14ac:dyDescent="0.2">
      <c r="B674" s="142"/>
      <c r="C674" s="142"/>
      <c r="D674" s="142"/>
      <c r="E674" s="101"/>
    </row>
    <row r="675" spans="2:5" x14ac:dyDescent="0.2">
      <c r="B675" s="142"/>
      <c r="C675" s="142"/>
      <c r="D675" s="142"/>
      <c r="E675" s="101"/>
    </row>
    <row r="676" spans="2:5" x14ac:dyDescent="0.2">
      <c r="B676" s="142"/>
      <c r="C676" s="142"/>
      <c r="D676" s="142"/>
      <c r="E676" s="101"/>
    </row>
    <row r="677" spans="2:5" x14ac:dyDescent="0.2">
      <c r="B677" s="142"/>
      <c r="C677" s="142"/>
      <c r="D677" s="142"/>
      <c r="E677" s="101"/>
    </row>
    <row r="678" spans="2:5" x14ac:dyDescent="0.2">
      <c r="B678" s="142"/>
      <c r="C678" s="142"/>
      <c r="D678" s="142"/>
      <c r="E678" s="101"/>
    </row>
    <row r="679" spans="2:5" x14ac:dyDescent="0.2">
      <c r="B679" s="142"/>
      <c r="C679" s="142"/>
      <c r="D679" s="142"/>
      <c r="E679" s="101"/>
    </row>
    <row r="680" spans="2:5" x14ac:dyDescent="0.2">
      <c r="B680" s="142"/>
      <c r="C680" s="142"/>
      <c r="D680" s="142"/>
      <c r="E680" s="101"/>
    </row>
    <row r="681" spans="2:5" x14ac:dyDescent="0.2">
      <c r="B681" s="142"/>
      <c r="C681" s="142"/>
      <c r="D681" s="142"/>
      <c r="E681" s="101"/>
    </row>
    <row r="682" spans="2:5" x14ac:dyDescent="0.2">
      <c r="B682" s="142"/>
      <c r="C682" s="142"/>
      <c r="D682" s="142"/>
      <c r="E682" s="101"/>
    </row>
    <row r="683" spans="2:5" x14ac:dyDescent="0.2">
      <c r="B683" s="142"/>
      <c r="C683" s="142"/>
      <c r="D683" s="142"/>
      <c r="E683" s="101"/>
    </row>
    <row r="684" spans="2:5" x14ac:dyDescent="0.2">
      <c r="B684" s="142"/>
      <c r="C684" s="142"/>
      <c r="D684" s="142"/>
      <c r="E684" s="101"/>
    </row>
    <row r="685" spans="2:5" x14ac:dyDescent="0.2">
      <c r="B685" s="142"/>
      <c r="C685" s="142"/>
      <c r="D685" s="142"/>
      <c r="E685" s="101"/>
    </row>
    <row r="686" spans="2:5" x14ac:dyDescent="0.2">
      <c r="B686" s="142"/>
      <c r="C686" s="142"/>
      <c r="D686" s="142"/>
      <c r="E686" s="101"/>
    </row>
    <row r="687" spans="2:5" x14ac:dyDescent="0.2">
      <c r="B687" s="142"/>
      <c r="C687" s="142"/>
      <c r="D687" s="142"/>
      <c r="E687" s="101"/>
    </row>
    <row r="688" spans="2:5" x14ac:dyDescent="0.2">
      <c r="B688" s="142"/>
      <c r="C688" s="142"/>
      <c r="D688" s="142"/>
      <c r="E688" s="101"/>
    </row>
    <row r="689" spans="2:5" x14ac:dyDescent="0.2">
      <c r="B689" s="142"/>
      <c r="C689" s="142"/>
      <c r="D689" s="142"/>
      <c r="E689" s="101"/>
    </row>
    <row r="690" spans="2:5" x14ac:dyDescent="0.2">
      <c r="B690" s="142"/>
      <c r="C690" s="142"/>
      <c r="D690" s="142"/>
      <c r="E690" s="101"/>
    </row>
    <row r="691" spans="2:5" x14ac:dyDescent="0.2">
      <c r="B691" s="142"/>
      <c r="C691" s="142"/>
      <c r="D691" s="142"/>
      <c r="E691" s="101"/>
    </row>
    <row r="692" spans="2:5" x14ac:dyDescent="0.2">
      <c r="B692" s="142"/>
      <c r="C692" s="142"/>
      <c r="D692" s="142"/>
      <c r="E692" s="101"/>
    </row>
    <row r="693" spans="2:5" x14ac:dyDescent="0.2">
      <c r="B693" s="142"/>
      <c r="C693" s="142"/>
      <c r="D693" s="142"/>
      <c r="E693" s="101"/>
    </row>
    <row r="694" spans="2:5" x14ac:dyDescent="0.2">
      <c r="B694" s="142"/>
      <c r="C694" s="142"/>
      <c r="D694" s="142"/>
      <c r="E694" s="101"/>
    </row>
    <row r="695" spans="2:5" x14ac:dyDescent="0.2">
      <c r="B695" s="142"/>
      <c r="C695" s="142"/>
      <c r="D695" s="142"/>
      <c r="E695" s="101"/>
    </row>
    <row r="696" spans="2:5" x14ac:dyDescent="0.2">
      <c r="B696" s="142"/>
      <c r="C696" s="142"/>
      <c r="D696" s="142"/>
      <c r="E696" s="101"/>
    </row>
    <row r="697" spans="2:5" x14ac:dyDescent="0.2">
      <c r="B697" s="142"/>
      <c r="C697" s="142"/>
      <c r="D697" s="142"/>
      <c r="E697" s="101"/>
    </row>
    <row r="698" spans="2:5" x14ac:dyDescent="0.2">
      <c r="B698" s="142"/>
      <c r="C698" s="142"/>
      <c r="D698" s="142"/>
      <c r="E698" s="101"/>
    </row>
    <row r="699" spans="2:5" x14ac:dyDescent="0.2">
      <c r="B699" s="142"/>
      <c r="C699" s="142"/>
      <c r="D699" s="142"/>
      <c r="E699" s="101"/>
    </row>
    <row r="700" spans="2:5" x14ac:dyDescent="0.2">
      <c r="B700" s="142"/>
      <c r="C700" s="142"/>
      <c r="D700" s="142"/>
      <c r="E700" s="101"/>
    </row>
    <row r="701" spans="2:5" x14ac:dyDescent="0.2">
      <c r="B701" s="142"/>
      <c r="C701" s="142"/>
      <c r="D701" s="142"/>
      <c r="E701" s="101"/>
    </row>
    <row r="702" spans="2:5" x14ac:dyDescent="0.2">
      <c r="B702" s="142"/>
      <c r="C702" s="142"/>
      <c r="D702" s="142"/>
      <c r="E702" s="101"/>
    </row>
    <row r="703" spans="2:5" x14ac:dyDescent="0.2">
      <c r="B703" s="142"/>
      <c r="C703" s="142"/>
      <c r="D703" s="142"/>
      <c r="E703" s="101"/>
    </row>
    <row r="704" spans="2:5" x14ac:dyDescent="0.2">
      <c r="B704" s="142"/>
      <c r="C704" s="142"/>
      <c r="D704" s="142"/>
      <c r="E704" s="101"/>
    </row>
    <row r="705" spans="2:5" x14ac:dyDescent="0.2">
      <c r="B705" s="142"/>
      <c r="C705" s="142"/>
      <c r="D705" s="142"/>
      <c r="E705" s="101"/>
    </row>
    <row r="706" spans="2:5" x14ac:dyDescent="0.2">
      <c r="B706" s="142"/>
      <c r="C706" s="142"/>
      <c r="D706" s="142"/>
      <c r="E706" s="101"/>
    </row>
    <row r="707" spans="2:5" x14ac:dyDescent="0.2">
      <c r="B707" s="142"/>
      <c r="C707" s="142"/>
      <c r="D707" s="142"/>
      <c r="E707" s="101"/>
    </row>
    <row r="708" spans="2:5" x14ac:dyDescent="0.2">
      <c r="B708" s="142"/>
      <c r="C708" s="142"/>
      <c r="D708" s="142"/>
      <c r="E708" s="101"/>
    </row>
    <row r="709" spans="2:5" x14ac:dyDescent="0.2">
      <c r="B709" s="142"/>
      <c r="C709" s="142"/>
      <c r="D709" s="142"/>
      <c r="E709" s="101"/>
    </row>
    <row r="710" spans="2:5" x14ac:dyDescent="0.2">
      <c r="B710" s="142"/>
      <c r="C710" s="142"/>
      <c r="D710" s="142"/>
      <c r="E710" s="101"/>
    </row>
    <row r="711" spans="2:5" x14ac:dyDescent="0.2">
      <c r="B711" s="142"/>
      <c r="C711" s="142"/>
      <c r="D711" s="142"/>
      <c r="E711" s="101"/>
    </row>
    <row r="712" spans="2:5" x14ac:dyDescent="0.2">
      <c r="B712" s="142"/>
      <c r="C712" s="142"/>
      <c r="D712" s="142"/>
      <c r="E712" s="101"/>
    </row>
    <row r="713" spans="2:5" x14ac:dyDescent="0.2">
      <c r="B713" s="142"/>
      <c r="C713" s="142"/>
      <c r="D713" s="142"/>
      <c r="E713" s="101"/>
    </row>
    <row r="714" spans="2:5" x14ac:dyDescent="0.2">
      <c r="B714" s="142"/>
      <c r="C714" s="142"/>
      <c r="D714" s="142"/>
      <c r="E714" s="101"/>
    </row>
    <row r="715" spans="2:5" x14ac:dyDescent="0.2">
      <c r="B715" s="142"/>
      <c r="C715" s="142"/>
      <c r="D715" s="142"/>
      <c r="E715" s="101"/>
    </row>
    <row r="716" spans="2:5" x14ac:dyDescent="0.2">
      <c r="B716" s="142"/>
      <c r="C716" s="142"/>
      <c r="D716" s="142"/>
      <c r="E716" s="101"/>
    </row>
    <row r="717" spans="2:5" x14ac:dyDescent="0.2">
      <c r="B717" s="142"/>
      <c r="C717" s="142"/>
      <c r="D717" s="142"/>
      <c r="E717" s="101"/>
    </row>
    <row r="718" spans="2:5" x14ac:dyDescent="0.2">
      <c r="B718" s="142"/>
      <c r="C718" s="142"/>
      <c r="D718" s="142"/>
      <c r="E718" s="101"/>
    </row>
    <row r="719" spans="2:5" x14ac:dyDescent="0.2">
      <c r="B719" s="142"/>
      <c r="C719" s="142"/>
      <c r="D719" s="142"/>
      <c r="E719" s="101"/>
    </row>
    <row r="720" spans="2:5" x14ac:dyDescent="0.2">
      <c r="B720" s="142"/>
      <c r="C720" s="142"/>
      <c r="D720" s="142"/>
      <c r="E720" s="101"/>
    </row>
    <row r="721" spans="2:5" x14ac:dyDescent="0.2">
      <c r="B721" s="142"/>
      <c r="C721" s="142"/>
      <c r="D721" s="142"/>
      <c r="E721" s="101"/>
    </row>
    <row r="722" spans="2:5" x14ac:dyDescent="0.2">
      <c r="B722" s="142"/>
      <c r="C722" s="142"/>
      <c r="D722" s="142"/>
      <c r="E722" s="101"/>
    </row>
    <row r="723" spans="2:5" x14ac:dyDescent="0.2">
      <c r="B723" s="142"/>
      <c r="C723" s="142"/>
      <c r="D723" s="142"/>
      <c r="E723" s="101"/>
    </row>
    <row r="724" spans="2:5" x14ac:dyDescent="0.2">
      <c r="B724" s="142"/>
      <c r="C724" s="142"/>
      <c r="D724" s="142"/>
      <c r="E724" s="101"/>
    </row>
    <row r="725" spans="2:5" x14ac:dyDescent="0.2">
      <c r="B725" s="142"/>
      <c r="C725" s="142"/>
      <c r="D725" s="142"/>
      <c r="E725" s="101"/>
    </row>
    <row r="726" spans="2:5" x14ac:dyDescent="0.2">
      <c r="B726" s="142"/>
      <c r="C726" s="142"/>
      <c r="D726" s="142"/>
      <c r="E726" s="101"/>
    </row>
    <row r="727" spans="2:5" x14ac:dyDescent="0.2">
      <c r="B727" s="142"/>
      <c r="C727" s="142"/>
      <c r="D727" s="142"/>
      <c r="E727" s="101"/>
    </row>
    <row r="728" spans="2:5" x14ac:dyDescent="0.2">
      <c r="B728" s="142"/>
      <c r="C728" s="142"/>
      <c r="D728" s="142"/>
      <c r="E728" s="101"/>
    </row>
    <row r="729" spans="2:5" x14ac:dyDescent="0.2">
      <c r="B729" s="142"/>
      <c r="C729" s="142"/>
      <c r="D729" s="142"/>
      <c r="E729" s="101"/>
    </row>
    <row r="730" spans="2:5" x14ac:dyDescent="0.2">
      <c r="B730" s="142"/>
      <c r="C730" s="142"/>
      <c r="D730" s="142"/>
      <c r="E730" s="101"/>
    </row>
    <row r="731" spans="2:5" x14ac:dyDescent="0.2">
      <c r="B731" s="142"/>
      <c r="C731" s="142"/>
      <c r="D731" s="142"/>
      <c r="E731" s="101"/>
    </row>
    <row r="732" spans="2:5" x14ac:dyDescent="0.2">
      <c r="B732" s="142"/>
      <c r="C732" s="142"/>
      <c r="D732" s="142"/>
      <c r="E732" s="101"/>
    </row>
    <row r="733" spans="2:5" x14ac:dyDescent="0.2">
      <c r="B733" s="142"/>
      <c r="C733" s="142"/>
      <c r="D733" s="142"/>
      <c r="E733" s="101"/>
    </row>
    <row r="734" spans="2:5" x14ac:dyDescent="0.2">
      <c r="B734" s="142"/>
      <c r="C734" s="142"/>
      <c r="D734" s="142"/>
      <c r="E734" s="101"/>
    </row>
    <row r="735" spans="2:5" x14ac:dyDescent="0.2">
      <c r="B735" s="142"/>
      <c r="C735" s="142"/>
      <c r="D735" s="142"/>
      <c r="E735" s="101"/>
    </row>
    <row r="736" spans="2:5" x14ac:dyDescent="0.2">
      <c r="B736" s="142"/>
      <c r="C736" s="142"/>
      <c r="D736" s="142"/>
      <c r="E736" s="101"/>
    </row>
    <row r="737" spans="2:5" x14ac:dyDescent="0.2">
      <c r="B737" s="142"/>
      <c r="C737" s="142"/>
      <c r="D737" s="142"/>
      <c r="E737" s="101"/>
    </row>
    <row r="738" spans="2:5" x14ac:dyDescent="0.2">
      <c r="B738" s="142"/>
      <c r="C738" s="142"/>
      <c r="D738" s="142"/>
      <c r="E738" s="101"/>
    </row>
    <row r="739" spans="2:5" x14ac:dyDescent="0.2">
      <c r="B739" s="142"/>
      <c r="C739" s="142"/>
      <c r="D739" s="142"/>
      <c r="E739" s="101"/>
    </row>
    <row r="740" spans="2:5" x14ac:dyDescent="0.2">
      <c r="B740" s="142"/>
      <c r="C740" s="142"/>
      <c r="D740" s="142"/>
      <c r="E740" s="101"/>
    </row>
    <row r="741" spans="2:5" x14ac:dyDescent="0.2">
      <c r="B741" s="142"/>
      <c r="C741" s="142"/>
      <c r="D741" s="142"/>
      <c r="E741" s="101"/>
    </row>
    <row r="742" spans="2:5" x14ac:dyDescent="0.2">
      <c r="B742" s="142"/>
      <c r="C742" s="142"/>
      <c r="D742" s="142"/>
      <c r="E742" s="101"/>
    </row>
    <row r="743" spans="2:5" x14ac:dyDescent="0.2">
      <c r="B743" s="142"/>
      <c r="C743" s="142"/>
      <c r="D743" s="142"/>
      <c r="E743" s="101"/>
    </row>
    <row r="744" spans="2:5" x14ac:dyDescent="0.2">
      <c r="B744" s="142"/>
      <c r="C744" s="142"/>
      <c r="D744" s="142"/>
      <c r="E744" s="101"/>
    </row>
    <row r="745" spans="2:5" x14ac:dyDescent="0.2">
      <c r="B745" s="142"/>
      <c r="C745" s="142"/>
      <c r="D745" s="142"/>
      <c r="E745" s="101"/>
    </row>
    <row r="746" spans="2:5" x14ac:dyDescent="0.2">
      <c r="B746" s="142"/>
      <c r="C746" s="142"/>
      <c r="D746" s="142"/>
      <c r="E746" s="101"/>
    </row>
    <row r="747" spans="2:5" x14ac:dyDescent="0.2">
      <c r="B747" s="142"/>
      <c r="C747" s="142"/>
      <c r="D747" s="142"/>
      <c r="E747" s="101"/>
    </row>
    <row r="748" spans="2:5" x14ac:dyDescent="0.2">
      <c r="B748" s="142"/>
      <c r="C748" s="142"/>
      <c r="D748" s="142"/>
      <c r="E748" s="101"/>
    </row>
    <row r="749" spans="2:5" x14ac:dyDescent="0.2">
      <c r="B749" s="142"/>
      <c r="C749" s="142"/>
      <c r="D749" s="142"/>
      <c r="E749" s="101"/>
    </row>
    <row r="750" spans="2:5" x14ac:dyDescent="0.2">
      <c r="B750" s="142"/>
      <c r="C750" s="142"/>
      <c r="D750" s="142"/>
      <c r="E750" s="101"/>
    </row>
    <row r="751" spans="2:5" x14ac:dyDescent="0.2">
      <c r="B751" s="142"/>
      <c r="C751" s="142"/>
      <c r="D751" s="142"/>
      <c r="E751" s="101"/>
    </row>
    <row r="752" spans="2:5" x14ac:dyDescent="0.2">
      <c r="B752" s="142"/>
      <c r="C752" s="142"/>
      <c r="D752" s="142"/>
      <c r="E752" s="101"/>
    </row>
    <row r="753" spans="2:5" x14ac:dyDescent="0.2">
      <c r="B753" s="142"/>
      <c r="C753" s="142"/>
      <c r="D753" s="142"/>
      <c r="E753" s="101"/>
    </row>
    <row r="754" spans="2:5" x14ac:dyDescent="0.2">
      <c r="B754" s="142"/>
      <c r="C754" s="142"/>
      <c r="D754" s="142"/>
      <c r="E754" s="101"/>
    </row>
    <row r="755" spans="2:5" x14ac:dyDescent="0.2">
      <c r="B755" s="142"/>
      <c r="C755" s="142"/>
      <c r="D755" s="142"/>
      <c r="E755" s="101"/>
    </row>
    <row r="756" spans="2:5" x14ac:dyDescent="0.2">
      <c r="B756" s="142"/>
      <c r="C756" s="142"/>
      <c r="D756" s="142"/>
      <c r="E756" s="101"/>
    </row>
    <row r="757" spans="2:5" x14ac:dyDescent="0.2">
      <c r="B757" s="142"/>
      <c r="C757" s="142"/>
      <c r="D757" s="142"/>
      <c r="E757" s="101"/>
    </row>
    <row r="758" spans="2:5" x14ac:dyDescent="0.2">
      <c r="B758" s="142"/>
      <c r="C758" s="142"/>
      <c r="D758" s="142"/>
      <c r="E758" s="101"/>
    </row>
    <row r="759" spans="2:5" x14ac:dyDescent="0.2">
      <c r="B759" s="142"/>
      <c r="C759" s="142"/>
      <c r="D759" s="142"/>
      <c r="E759" s="101"/>
    </row>
    <row r="760" spans="2:5" x14ac:dyDescent="0.2">
      <c r="B760" s="142"/>
      <c r="C760" s="142"/>
      <c r="D760" s="142"/>
      <c r="E760" s="101"/>
    </row>
    <row r="761" spans="2:5" x14ac:dyDescent="0.2">
      <c r="B761" s="142"/>
      <c r="C761" s="142"/>
      <c r="D761" s="142"/>
      <c r="E761" s="101"/>
    </row>
    <row r="762" spans="2:5" x14ac:dyDescent="0.2">
      <c r="B762" s="142"/>
      <c r="C762" s="142"/>
      <c r="D762" s="142"/>
      <c r="E762" s="101"/>
    </row>
    <row r="763" spans="2:5" x14ac:dyDescent="0.2">
      <c r="B763" s="142"/>
      <c r="C763" s="142"/>
      <c r="D763" s="142"/>
      <c r="E763" s="101"/>
    </row>
    <row r="764" spans="2:5" x14ac:dyDescent="0.2">
      <c r="B764" s="142"/>
      <c r="C764" s="142"/>
      <c r="D764" s="142"/>
      <c r="E764" s="101"/>
    </row>
    <row r="765" spans="2:5" x14ac:dyDescent="0.2">
      <c r="B765" s="142"/>
      <c r="C765" s="142"/>
      <c r="D765" s="142"/>
      <c r="E765" s="101"/>
    </row>
    <row r="766" spans="2:5" x14ac:dyDescent="0.2">
      <c r="B766" s="142"/>
      <c r="C766" s="142"/>
      <c r="D766" s="142"/>
      <c r="E766" s="101"/>
    </row>
    <row r="767" spans="2:5" x14ac:dyDescent="0.2">
      <c r="B767" s="142"/>
      <c r="C767" s="142"/>
      <c r="D767" s="142"/>
      <c r="E767" s="101"/>
    </row>
    <row r="768" spans="2:5" x14ac:dyDescent="0.2">
      <c r="B768" s="142"/>
      <c r="C768" s="142"/>
      <c r="D768" s="142"/>
      <c r="E768" s="101"/>
    </row>
    <row r="769" spans="2:5" x14ac:dyDescent="0.2">
      <c r="B769" s="142"/>
      <c r="C769" s="142"/>
      <c r="D769" s="142"/>
      <c r="E769" s="101"/>
    </row>
    <row r="770" spans="2:5" x14ac:dyDescent="0.2">
      <c r="B770" s="142"/>
      <c r="C770" s="142"/>
      <c r="D770" s="142"/>
      <c r="E770" s="101"/>
    </row>
    <row r="771" spans="2:5" x14ac:dyDescent="0.2">
      <c r="B771" s="142"/>
      <c r="C771" s="142"/>
      <c r="D771" s="142"/>
      <c r="E771" s="101"/>
    </row>
    <row r="772" spans="2:5" x14ac:dyDescent="0.2">
      <c r="B772" s="142"/>
      <c r="C772" s="142"/>
      <c r="D772" s="142"/>
      <c r="E772" s="101"/>
    </row>
    <row r="773" spans="2:5" x14ac:dyDescent="0.2">
      <c r="B773" s="142"/>
      <c r="C773" s="142"/>
      <c r="D773" s="142"/>
      <c r="E773" s="101"/>
    </row>
    <row r="774" spans="2:5" x14ac:dyDescent="0.2">
      <c r="B774" s="142"/>
      <c r="C774" s="142"/>
      <c r="D774" s="142"/>
      <c r="E774" s="101"/>
    </row>
    <row r="775" spans="2:5" x14ac:dyDescent="0.2">
      <c r="B775" s="142"/>
      <c r="C775" s="142"/>
      <c r="D775" s="142"/>
      <c r="E775" s="101"/>
    </row>
    <row r="776" spans="2:5" x14ac:dyDescent="0.2">
      <c r="B776" s="142"/>
      <c r="C776" s="142"/>
      <c r="D776" s="142"/>
      <c r="E776" s="101"/>
    </row>
    <row r="777" spans="2:5" x14ac:dyDescent="0.2">
      <c r="B777" s="142"/>
      <c r="C777" s="142"/>
      <c r="D777" s="142"/>
      <c r="E777" s="101"/>
    </row>
    <row r="778" spans="2:5" x14ac:dyDescent="0.2">
      <c r="B778" s="142"/>
      <c r="C778" s="142"/>
      <c r="D778" s="142"/>
      <c r="E778" s="101"/>
    </row>
    <row r="779" spans="2:5" x14ac:dyDescent="0.2">
      <c r="B779" s="142"/>
      <c r="C779" s="142"/>
      <c r="D779" s="142"/>
      <c r="E779" s="101"/>
    </row>
    <row r="780" spans="2:5" x14ac:dyDescent="0.2">
      <c r="B780" s="142"/>
      <c r="C780" s="142"/>
      <c r="D780" s="142"/>
      <c r="E780" s="101"/>
    </row>
    <row r="781" spans="2:5" x14ac:dyDescent="0.2">
      <c r="B781" s="142"/>
      <c r="C781" s="142"/>
      <c r="D781" s="142"/>
      <c r="E781" s="101"/>
    </row>
    <row r="782" spans="2:5" x14ac:dyDescent="0.2">
      <c r="B782" s="142"/>
      <c r="C782" s="142"/>
      <c r="D782" s="142"/>
      <c r="E782" s="101"/>
    </row>
    <row r="783" spans="2:5" x14ac:dyDescent="0.2">
      <c r="B783" s="142"/>
      <c r="C783" s="142"/>
      <c r="D783" s="142"/>
      <c r="E783" s="101"/>
    </row>
    <row r="784" spans="2:5" x14ac:dyDescent="0.2">
      <c r="B784" s="142"/>
      <c r="C784" s="142"/>
      <c r="D784" s="142"/>
      <c r="E784" s="101"/>
    </row>
    <row r="785" spans="2:5" x14ac:dyDescent="0.2">
      <c r="B785" s="142"/>
      <c r="C785" s="142"/>
      <c r="D785" s="142"/>
      <c r="E785" s="101"/>
    </row>
    <row r="786" spans="2:5" x14ac:dyDescent="0.2">
      <c r="B786" s="142"/>
      <c r="C786" s="142"/>
      <c r="D786" s="142"/>
      <c r="E786" s="101"/>
    </row>
    <row r="787" spans="2:5" x14ac:dyDescent="0.2">
      <c r="B787" s="142"/>
      <c r="C787" s="142"/>
      <c r="D787" s="142"/>
      <c r="E787" s="101"/>
    </row>
    <row r="788" spans="2:5" x14ac:dyDescent="0.2">
      <c r="B788" s="142"/>
      <c r="C788" s="142"/>
      <c r="D788" s="142"/>
      <c r="E788" s="101"/>
    </row>
    <row r="789" spans="2:5" x14ac:dyDescent="0.2">
      <c r="B789" s="142"/>
      <c r="C789" s="142"/>
      <c r="D789" s="142"/>
      <c r="E789" s="101"/>
    </row>
    <row r="790" spans="2:5" x14ac:dyDescent="0.2">
      <c r="B790" s="142"/>
      <c r="C790" s="142"/>
      <c r="D790" s="142"/>
      <c r="E790" s="101"/>
    </row>
    <row r="791" spans="2:5" x14ac:dyDescent="0.2">
      <c r="B791" s="142"/>
      <c r="C791" s="142"/>
      <c r="D791" s="142"/>
      <c r="E791" s="101"/>
    </row>
    <row r="792" spans="2:5" x14ac:dyDescent="0.2">
      <c r="B792" s="142"/>
      <c r="C792" s="142"/>
      <c r="D792" s="142"/>
      <c r="E792" s="101"/>
    </row>
    <row r="793" spans="2:5" x14ac:dyDescent="0.2">
      <c r="B793" s="142"/>
      <c r="C793" s="142"/>
      <c r="D793" s="142"/>
      <c r="E793" s="101"/>
    </row>
    <row r="794" spans="2:5" x14ac:dyDescent="0.2">
      <c r="B794" s="142"/>
      <c r="C794" s="142"/>
      <c r="D794" s="142"/>
      <c r="E794" s="101"/>
    </row>
    <row r="795" spans="2:5" x14ac:dyDescent="0.2">
      <c r="B795" s="142"/>
      <c r="C795" s="142"/>
      <c r="D795" s="142"/>
      <c r="E795" s="101"/>
    </row>
    <row r="796" spans="2:5" x14ac:dyDescent="0.2">
      <c r="B796" s="142"/>
      <c r="C796" s="142"/>
      <c r="D796" s="142"/>
      <c r="E796" s="101"/>
    </row>
    <row r="797" spans="2:5" x14ac:dyDescent="0.2">
      <c r="B797" s="142"/>
      <c r="C797" s="142"/>
      <c r="D797" s="142"/>
      <c r="E797" s="101"/>
    </row>
    <row r="798" spans="2:5" x14ac:dyDescent="0.2">
      <c r="B798" s="142"/>
      <c r="C798" s="142"/>
      <c r="D798" s="142"/>
      <c r="E798" s="101"/>
    </row>
    <row r="799" spans="2:5" x14ac:dyDescent="0.2">
      <c r="B799" s="142"/>
      <c r="C799" s="142"/>
      <c r="D799" s="142"/>
      <c r="E799" s="101"/>
    </row>
    <row r="800" spans="2:5" x14ac:dyDescent="0.2">
      <c r="B800" s="142"/>
      <c r="C800" s="142"/>
      <c r="D800" s="142"/>
      <c r="E800" s="101"/>
    </row>
    <row r="801" spans="2:5" x14ac:dyDescent="0.2">
      <c r="B801" s="142"/>
      <c r="C801" s="142"/>
      <c r="D801" s="142"/>
      <c r="E801" s="101"/>
    </row>
    <row r="802" spans="2:5" x14ac:dyDescent="0.2">
      <c r="B802" s="142"/>
      <c r="C802" s="142"/>
      <c r="D802" s="142"/>
      <c r="E802" s="101"/>
    </row>
    <row r="803" spans="2:5" x14ac:dyDescent="0.2">
      <c r="B803" s="142"/>
      <c r="C803" s="142"/>
      <c r="D803" s="142"/>
      <c r="E803" s="101"/>
    </row>
    <row r="804" spans="2:5" x14ac:dyDescent="0.2">
      <c r="B804" s="142"/>
      <c r="C804" s="142"/>
      <c r="D804" s="142"/>
      <c r="E804" s="101"/>
    </row>
    <row r="805" spans="2:5" x14ac:dyDescent="0.2">
      <c r="B805" s="142"/>
      <c r="C805" s="142"/>
      <c r="D805" s="142"/>
      <c r="E805" s="101"/>
    </row>
    <row r="806" spans="2:5" x14ac:dyDescent="0.2">
      <c r="B806" s="142"/>
      <c r="C806" s="142"/>
      <c r="D806" s="142"/>
      <c r="E806" s="101"/>
    </row>
    <row r="807" spans="2:5" x14ac:dyDescent="0.2">
      <c r="B807" s="142"/>
      <c r="C807" s="142"/>
      <c r="D807" s="142"/>
      <c r="E807" s="101"/>
    </row>
    <row r="808" spans="2:5" x14ac:dyDescent="0.2">
      <c r="B808" s="142"/>
      <c r="C808" s="142"/>
      <c r="D808" s="142"/>
      <c r="E808" s="101"/>
    </row>
    <row r="809" spans="2:5" x14ac:dyDescent="0.2">
      <c r="B809" s="142"/>
      <c r="C809" s="142"/>
      <c r="D809" s="142"/>
      <c r="E809" s="101"/>
    </row>
    <row r="810" spans="2:5" x14ac:dyDescent="0.2">
      <c r="B810" s="142"/>
      <c r="C810" s="142"/>
      <c r="D810" s="142"/>
      <c r="E810" s="101"/>
    </row>
    <row r="811" spans="2:5" x14ac:dyDescent="0.2">
      <c r="B811" s="142"/>
      <c r="C811" s="142"/>
      <c r="D811" s="142"/>
      <c r="E811" s="101"/>
    </row>
    <row r="812" spans="2:5" x14ac:dyDescent="0.2">
      <c r="B812" s="142"/>
      <c r="C812" s="142"/>
      <c r="D812" s="142"/>
      <c r="E812" s="101"/>
    </row>
    <row r="813" spans="2:5" x14ac:dyDescent="0.2">
      <c r="B813" s="142"/>
      <c r="C813" s="142"/>
      <c r="D813" s="142"/>
      <c r="E813" s="101"/>
    </row>
    <row r="814" spans="2:5" x14ac:dyDescent="0.2">
      <c r="B814" s="142"/>
      <c r="C814" s="142"/>
      <c r="D814" s="142"/>
      <c r="E814" s="101"/>
    </row>
    <row r="815" spans="2:5" x14ac:dyDescent="0.2">
      <c r="B815" s="142"/>
      <c r="C815" s="142"/>
      <c r="D815" s="142"/>
      <c r="E815" s="101"/>
    </row>
    <row r="816" spans="2:5" x14ac:dyDescent="0.2">
      <c r="B816" s="142"/>
      <c r="C816" s="142"/>
      <c r="D816" s="142"/>
      <c r="E816" s="101"/>
    </row>
    <row r="817" spans="2:5" x14ac:dyDescent="0.2">
      <c r="B817" s="142"/>
      <c r="C817" s="142"/>
      <c r="D817" s="142"/>
      <c r="E817" s="101"/>
    </row>
    <row r="818" spans="2:5" x14ac:dyDescent="0.2">
      <c r="B818" s="142"/>
      <c r="C818" s="142"/>
      <c r="D818" s="142"/>
      <c r="E818" s="101"/>
    </row>
    <row r="819" spans="2:5" x14ac:dyDescent="0.2">
      <c r="B819" s="142"/>
      <c r="C819" s="142"/>
      <c r="D819" s="142"/>
      <c r="E819" s="101"/>
    </row>
    <row r="820" spans="2:5" x14ac:dyDescent="0.2">
      <c r="B820" s="142"/>
      <c r="C820" s="142"/>
      <c r="D820" s="142"/>
      <c r="E820" s="101"/>
    </row>
    <row r="821" spans="2:5" x14ac:dyDescent="0.2">
      <c r="B821" s="142"/>
      <c r="C821" s="142"/>
      <c r="D821" s="142"/>
      <c r="E821" s="101"/>
    </row>
    <row r="822" spans="2:5" x14ac:dyDescent="0.2">
      <c r="B822" s="142"/>
      <c r="C822" s="142"/>
      <c r="D822" s="142"/>
      <c r="E822" s="101"/>
    </row>
    <row r="823" spans="2:5" x14ac:dyDescent="0.2">
      <c r="B823" s="142"/>
      <c r="C823" s="142"/>
      <c r="D823" s="142"/>
      <c r="E823" s="101"/>
    </row>
    <row r="824" spans="2:5" x14ac:dyDescent="0.2">
      <c r="B824" s="142"/>
      <c r="C824" s="142"/>
      <c r="D824" s="142"/>
      <c r="E824" s="101"/>
    </row>
    <row r="825" spans="2:5" x14ac:dyDescent="0.2">
      <c r="B825" s="142"/>
      <c r="C825" s="142"/>
      <c r="D825" s="142"/>
      <c r="E825" s="101"/>
    </row>
    <row r="826" spans="2:5" x14ac:dyDescent="0.2">
      <c r="B826" s="142"/>
      <c r="C826" s="142"/>
      <c r="D826" s="142"/>
      <c r="E826" s="101"/>
    </row>
    <row r="827" spans="2:5" x14ac:dyDescent="0.2">
      <c r="B827" s="142"/>
      <c r="C827" s="142"/>
      <c r="D827" s="142"/>
      <c r="E827" s="101"/>
    </row>
    <row r="828" spans="2:5" x14ac:dyDescent="0.2">
      <c r="B828" s="142"/>
      <c r="C828" s="142"/>
      <c r="D828" s="142"/>
      <c r="E828" s="101"/>
    </row>
    <row r="829" spans="2:5" x14ac:dyDescent="0.2">
      <c r="B829" s="142"/>
      <c r="C829" s="142"/>
      <c r="D829" s="142"/>
      <c r="E829" s="101"/>
    </row>
    <row r="830" spans="2:5" x14ac:dyDescent="0.2">
      <c r="B830" s="142"/>
      <c r="C830" s="142"/>
      <c r="D830" s="142"/>
      <c r="E830" s="101"/>
    </row>
    <row r="831" spans="2:5" x14ac:dyDescent="0.2">
      <c r="B831" s="142"/>
      <c r="C831" s="142"/>
      <c r="D831" s="142"/>
      <c r="E831" s="101"/>
    </row>
    <row r="832" spans="2:5" x14ac:dyDescent="0.2">
      <c r="B832" s="142"/>
      <c r="C832" s="142"/>
      <c r="D832" s="142"/>
      <c r="E832" s="101"/>
    </row>
    <row r="833" spans="2:5" x14ac:dyDescent="0.2">
      <c r="B833" s="142"/>
      <c r="C833" s="142"/>
      <c r="D833" s="142"/>
      <c r="E833" s="101"/>
    </row>
    <row r="834" spans="2:5" x14ac:dyDescent="0.2">
      <c r="B834" s="142"/>
      <c r="C834" s="142"/>
      <c r="D834" s="142"/>
      <c r="E834" s="101"/>
    </row>
    <row r="835" spans="2:5" x14ac:dyDescent="0.2">
      <c r="B835" s="142"/>
      <c r="C835" s="142"/>
      <c r="D835" s="142"/>
      <c r="E835" s="101"/>
    </row>
    <row r="836" spans="2:5" x14ac:dyDescent="0.2">
      <c r="B836" s="142"/>
      <c r="C836" s="142"/>
      <c r="D836" s="142"/>
      <c r="E836" s="101"/>
    </row>
    <row r="837" spans="2:5" x14ac:dyDescent="0.2">
      <c r="B837" s="142"/>
      <c r="C837" s="142"/>
      <c r="D837" s="142"/>
      <c r="E837" s="101"/>
    </row>
    <row r="838" spans="2:5" x14ac:dyDescent="0.2">
      <c r="B838" s="142"/>
      <c r="C838" s="142"/>
      <c r="D838" s="142"/>
      <c r="E838" s="101"/>
    </row>
    <row r="839" spans="2:5" x14ac:dyDescent="0.2">
      <c r="B839" s="142"/>
      <c r="C839" s="142"/>
      <c r="D839" s="142"/>
      <c r="E839" s="101"/>
    </row>
    <row r="840" spans="2:5" x14ac:dyDescent="0.2">
      <c r="B840" s="142"/>
      <c r="C840" s="142"/>
      <c r="D840" s="142"/>
      <c r="E840" s="101"/>
    </row>
    <row r="841" spans="2:5" x14ac:dyDescent="0.2">
      <c r="B841" s="142"/>
      <c r="C841" s="142"/>
      <c r="D841" s="142"/>
      <c r="E841" s="101"/>
    </row>
    <row r="842" spans="2:5" x14ac:dyDescent="0.2">
      <c r="B842" s="142"/>
      <c r="C842" s="142"/>
      <c r="D842" s="142"/>
      <c r="E842" s="101"/>
    </row>
    <row r="843" spans="2:5" x14ac:dyDescent="0.2">
      <c r="B843" s="142"/>
      <c r="C843" s="142"/>
      <c r="D843" s="142"/>
      <c r="E843" s="101"/>
    </row>
    <row r="844" spans="2:5" x14ac:dyDescent="0.2">
      <c r="B844" s="142"/>
      <c r="C844" s="142"/>
      <c r="D844" s="142"/>
      <c r="E844" s="101"/>
    </row>
    <row r="845" spans="2:5" x14ac:dyDescent="0.2">
      <c r="B845" s="142"/>
      <c r="C845" s="142"/>
      <c r="D845" s="142"/>
      <c r="E845" s="101"/>
    </row>
    <row r="846" spans="2:5" x14ac:dyDescent="0.2">
      <c r="B846" s="142"/>
      <c r="C846" s="142"/>
      <c r="D846" s="142"/>
      <c r="E846" s="101"/>
    </row>
    <row r="847" spans="2:5" x14ac:dyDescent="0.2">
      <c r="B847" s="142"/>
      <c r="C847" s="142"/>
      <c r="D847" s="142"/>
      <c r="E847" s="101"/>
    </row>
    <row r="848" spans="2:5" x14ac:dyDescent="0.2">
      <c r="B848" s="142"/>
      <c r="C848" s="142"/>
      <c r="D848" s="142"/>
      <c r="E848" s="101"/>
    </row>
    <row r="849" spans="2:5" x14ac:dyDescent="0.2">
      <c r="B849" s="142"/>
      <c r="C849" s="142"/>
      <c r="D849" s="142"/>
      <c r="E849" s="101"/>
    </row>
    <row r="850" spans="2:5" x14ac:dyDescent="0.2">
      <c r="B850" s="142"/>
      <c r="C850" s="142"/>
      <c r="D850" s="142"/>
      <c r="E850" s="101"/>
    </row>
    <row r="851" spans="2:5" x14ac:dyDescent="0.2">
      <c r="B851" s="142"/>
      <c r="C851" s="142"/>
      <c r="D851" s="142"/>
      <c r="E851" s="101"/>
    </row>
    <row r="852" spans="2:5" x14ac:dyDescent="0.2">
      <c r="B852" s="142"/>
      <c r="C852" s="142"/>
      <c r="D852" s="142"/>
      <c r="E852" s="101"/>
    </row>
    <row r="853" spans="2:5" x14ac:dyDescent="0.2">
      <c r="B853" s="142"/>
      <c r="C853" s="142"/>
      <c r="D853" s="142"/>
      <c r="E853" s="101"/>
    </row>
    <row r="854" spans="2:5" x14ac:dyDescent="0.2">
      <c r="B854" s="142"/>
      <c r="C854" s="142"/>
      <c r="D854" s="142"/>
      <c r="E854" s="101"/>
    </row>
    <row r="855" spans="2:5" x14ac:dyDescent="0.2">
      <c r="B855" s="142"/>
      <c r="C855" s="142"/>
      <c r="D855" s="142"/>
      <c r="E855" s="101"/>
    </row>
    <row r="856" spans="2:5" x14ac:dyDescent="0.2">
      <c r="B856" s="142"/>
      <c r="C856" s="142"/>
      <c r="D856" s="142"/>
      <c r="E856" s="101"/>
    </row>
    <row r="857" spans="2:5" x14ac:dyDescent="0.2">
      <c r="B857" s="142"/>
      <c r="C857" s="142"/>
      <c r="D857" s="142"/>
      <c r="E857" s="101"/>
    </row>
    <row r="858" spans="2:5" x14ac:dyDescent="0.2">
      <c r="B858" s="142"/>
      <c r="C858" s="142"/>
      <c r="D858" s="142"/>
      <c r="E858" s="101"/>
    </row>
    <row r="859" spans="2:5" x14ac:dyDescent="0.2">
      <c r="B859" s="142"/>
      <c r="C859" s="142"/>
      <c r="D859" s="142"/>
      <c r="E859" s="101"/>
    </row>
    <row r="860" spans="2:5" x14ac:dyDescent="0.2">
      <c r="B860" s="142"/>
      <c r="C860" s="142"/>
      <c r="D860" s="142"/>
      <c r="E860" s="101"/>
    </row>
    <row r="861" spans="2:5" x14ac:dyDescent="0.2">
      <c r="B861" s="142"/>
      <c r="C861" s="142"/>
      <c r="D861" s="142"/>
      <c r="E861" s="101"/>
    </row>
    <row r="862" spans="2:5" x14ac:dyDescent="0.2">
      <c r="B862" s="142"/>
      <c r="C862" s="142"/>
      <c r="D862" s="142"/>
      <c r="E862" s="101"/>
    </row>
    <row r="863" spans="2:5" x14ac:dyDescent="0.2">
      <c r="B863" s="142"/>
      <c r="C863" s="142"/>
      <c r="D863" s="142"/>
      <c r="E863" s="101"/>
    </row>
    <row r="864" spans="2:5" x14ac:dyDescent="0.2">
      <c r="B864" s="142"/>
      <c r="C864" s="142"/>
      <c r="D864" s="142"/>
      <c r="E864" s="101"/>
    </row>
    <row r="865" spans="2:5" x14ac:dyDescent="0.2">
      <c r="B865" s="142"/>
      <c r="C865" s="142"/>
      <c r="D865" s="142"/>
      <c r="E865" s="101"/>
    </row>
    <row r="866" spans="2:5" x14ac:dyDescent="0.2">
      <c r="B866" s="142"/>
      <c r="C866" s="142"/>
      <c r="D866" s="142"/>
      <c r="E866" s="101"/>
    </row>
    <row r="867" spans="2:5" x14ac:dyDescent="0.2">
      <c r="B867" s="142"/>
      <c r="C867" s="142"/>
      <c r="D867" s="142"/>
      <c r="E867" s="101"/>
    </row>
    <row r="868" spans="2:5" x14ac:dyDescent="0.2">
      <c r="B868" s="142"/>
      <c r="C868" s="142"/>
      <c r="D868" s="142"/>
      <c r="E868" s="101"/>
    </row>
    <row r="869" spans="2:5" x14ac:dyDescent="0.2">
      <c r="B869" s="142"/>
      <c r="C869" s="142"/>
      <c r="D869" s="142"/>
      <c r="E869" s="101"/>
    </row>
    <row r="870" spans="2:5" x14ac:dyDescent="0.2">
      <c r="B870" s="142"/>
      <c r="C870" s="142"/>
      <c r="D870" s="142"/>
      <c r="E870" s="101"/>
    </row>
    <row r="871" spans="2:5" x14ac:dyDescent="0.2">
      <c r="B871" s="142"/>
      <c r="C871" s="142"/>
      <c r="D871" s="142"/>
      <c r="E871" s="101"/>
    </row>
    <row r="872" spans="2:5" x14ac:dyDescent="0.2">
      <c r="B872" s="142"/>
      <c r="C872" s="142"/>
      <c r="D872" s="142"/>
      <c r="E872" s="101"/>
    </row>
    <row r="873" spans="2:5" x14ac:dyDescent="0.2">
      <c r="B873" s="142"/>
      <c r="C873" s="142"/>
      <c r="D873" s="142"/>
      <c r="E873" s="101"/>
    </row>
    <row r="874" spans="2:5" x14ac:dyDescent="0.2">
      <c r="B874" s="142"/>
      <c r="C874" s="142"/>
      <c r="D874" s="142"/>
      <c r="E874" s="101"/>
    </row>
    <row r="875" spans="2:5" x14ac:dyDescent="0.2">
      <c r="B875" s="142"/>
      <c r="C875" s="142"/>
      <c r="D875" s="142"/>
      <c r="E875" s="101"/>
    </row>
    <row r="876" spans="2:5" x14ac:dyDescent="0.2">
      <c r="B876" s="142"/>
      <c r="C876" s="142"/>
      <c r="D876" s="142"/>
      <c r="E876" s="101"/>
    </row>
    <row r="877" spans="2:5" x14ac:dyDescent="0.2">
      <c r="B877" s="142"/>
      <c r="C877" s="142"/>
      <c r="D877" s="142"/>
      <c r="E877" s="101"/>
    </row>
    <row r="878" spans="2:5" x14ac:dyDescent="0.2">
      <c r="B878" s="142"/>
      <c r="C878" s="142"/>
      <c r="D878" s="142"/>
      <c r="E878" s="101"/>
    </row>
    <row r="879" spans="2:5" x14ac:dyDescent="0.2">
      <c r="B879" s="142"/>
      <c r="C879" s="142"/>
      <c r="D879" s="142"/>
      <c r="E879" s="101"/>
    </row>
    <row r="880" spans="2:5" x14ac:dyDescent="0.2">
      <c r="B880" s="142"/>
      <c r="C880" s="142"/>
      <c r="D880" s="142"/>
      <c r="E880" s="101"/>
    </row>
    <row r="881" spans="2:5" x14ac:dyDescent="0.2">
      <c r="B881" s="142"/>
      <c r="C881" s="142"/>
      <c r="D881" s="142"/>
      <c r="E881" s="101"/>
    </row>
    <row r="882" spans="2:5" x14ac:dyDescent="0.2">
      <c r="B882" s="142"/>
      <c r="C882" s="142"/>
      <c r="D882" s="142"/>
      <c r="E882" s="101"/>
    </row>
    <row r="883" spans="2:5" x14ac:dyDescent="0.2">
      <c r="B883" s="142"/>
      <c r="C883" s="142"/>
      <c r="D883" s="142"/>
      <c r="E883" s="101"/>
    </row>
    <row r="884" spans="2:5" x14ac:dyDescent="0.2">
      <c r="B884" s="142"/>
      <c r="C884" s="142"/>
      <c r="D884" s="142"/>
      <c r="E884" s="101"/>
    </row>
    <row r="885" spans="2:5" x14ac:dyDescent="0.2">
      <c r="B885" s="142"/>
      <c r="C885" s="142"/>
      <c r="D885" s="142"/>
      <c r="E885" s="101"/>
    </row>
    <row r="886" spans="2:5" x14ac:dyDescent="0.2">
      <c r="B886" s="142"/>
      <c r="C886" s="142"/>
      <c r="D886" s="142"/>
      <c r="E886" s="101"/>
    </row>
    <row r="887" spans="2:5" x14ac:dyDescent="0.2">
      <c r="B887" s="142"/>
      <c r="C887" s="142"/>
      <c r="D887" s="142"/>
      <c r="E887" s="101"/>
    </row>
    <row r="888" spans="2:5" x14ac:dyDescent="0.2">
      <c r="B888" s="142"/>
      <c r="C888" s="142"/>
      <c r="D888" s="142"/>
      <c r="E888" s="101"/>
    </row>
    <row r="889" spans="2:5" x14ac:dyDescent="0.2">
      <c r="B889" s="142"/>
      <c r="C889" s="142"/>
      <c r="D889" s="142"/>
      <c r="E889" s="101"/>
    </row>
    <row r="890" spans="2:5" x14ac:dyDescent="0.2">
      <c r="B890" s="142"/>
      <c r="C890" s="142"/>
      <c r="D890" s="142"/>
      <c r="E890" s="101"/>
    </row>
    <row r="891" spans="2:5" x14ac:dyDescent="0.2">
      <c r="B891" s="142"/>
      <c r="C891" s="142"/>
      <c r="D891" s="142"/>
      <c r="E891" s="101"/>
    </row>
    <row r="892" spans="2:5" x14ac:dyDescent="0.2">
      <c r="B892" s="142"/>
      <c r="C892" s="142"/>
      <c r="D892" s="142"/>
      <c r="E892" s="101"/>
    </row>
    <row r="893" spans="2:5" x14ac:dyDescent="0.2">
      <c r="B893" s="142"/>
      <c r="C893" s="142"/>
      <c r="D893" s="142"/>
      <c r="E893" s="101"/>
    </row>
    <row r="894" spans="2:5" x14ac:dyDescent="0.2">
      <c r="B894" s="142"/>
      <c r="C894" s="142"/>
      <c r="D894" s="142"/>
      <c r="E894" s="101"/>
    </row>
    <row r="895" spans="2:5" x14ac:dyDescent="0.2">
      <c r="B895" s="142"/>
      <c r="C895" s="142"/>
      <c r="D895" s="142"/>
      <c r="E895" s="101"/>
    </row>
    <row r="896" spans="2:5" x14ac:dyDescent="0.2">
      <c r="B896" s="142"/>
      <c r="C896" s="142"/>
      <c r="D896" s="142"/>
      <c r="E896" s="101"/>
    </row>
    <row r="897" spans="2:5" x14ac:dyDescent="0.2">
      <c r="B897" s="142"/>
      <c r="C897" s="142"/>
      <c r="D897" s="142"/>
      <c r="E897" s="101"/>
    </row>
    <row r="898" spans="2:5" x14ac:dyDescent="0.2">
      <c r="B898" s="142"/>
      <c r="C898" s="142"/>
      <c r="D898" s="142"/>
      <c r="E898" s="101"/>
    </row>
    <row r="899" spans="2:5" x14ac:dyDescent="0.2">
      <c r="B899" s="142"/>
      <c r="C899" s="142"/>
      <c r="D899" s="142"/>
      <c r="E899" s="101"/>
    </row>
    <row r="900" spans="2:5" x14ac:dyDescent="0.2">
      <c r="B900" s="142"/>
      <c r="C900" s="142"/>
      <c r="D900" s="142"/>
      <c r="E900" s="101"/>
    </row>
    <row r="901" spans="2:5" x14ac:dyDescent="0.2">
      <c r="B901" s="142"/>
      <c r="C901" s="142"/>
      <c r="D901" s="142"/>
      <c r="E901" s="101"/>
    </row>
    <row r="902" spans="2:5" x14ac:dyDescent="0.2">
      <c r="B902" s="142"/>
      <c r="C902" s="142"/>
      <c r="D902" s="142"/>
      <c r="E902" s="101"/>
    </row>
    <row r="903" spans="2:5" x14ac:dyDescent="0.2">
      <c r="B903" s="142"/>
      <c r="C903" s="142"/>
      <c r="D903" s="142"/>
      <c r="E903" s="101"/>
    </row>
    <row r="904" spans="2:5" x14ac:dyDescent="0.2">
      <c r="B904" s="142"/>
      <c r="C904" s="142"/>
      <c r="D904" s="142"/>
      <c r="E904" s="101"/>
    </row>
    <row r="905" spans="2:5" x14ac:dyDescent="0.2">
      <c r="B905" s="142"/>
      <c r="C905" s="142"/>
      <c r="D905" s="142"/>
      <c r="E905" s="101"/>
    </row>
    <row r="906" spans="2:5" x14ac:dyDescent="0.2">
      <c r="B906" s="142"/>
      <c r="C906" s="142"/>
      <c r="D906" s="142"/>
      <c r="E906" s="101"/>
    </row>
    <row r="907" spans="2:5" x14ac:dyDescent="0.2">
      <c r="B907" s="142"/>
      <c r="C907" s="142"/>
      <c r="D907" s="142"/>
      <c r="E907" s="101"/>
    </row>
    <row r="908" spans="2:5" x14ac:dyDescent="0.2">
      <c r="B908" s="142"/>
      <c r="C908" s="142"/>
      <c r="D908" s="142"/>
      <c r="E908" s="101"/>
    </row>
    <row r="909" spans="2:5" x14ac:dyDescent="0.2">
      <c r="B909" s="142"/>
      <c r="C909" s="142"/>
      <c r="D909" s="142"/>
      <c r="E909" s="101"/>
    </row>
    <row r="910" spans="2:5" x14ac:dyDescent="0.2">
      <c r="B910" s="142"/>
      <c r="C910" s="142"/>
      <c r="D910" s="142"/>
      <c r="E910" s="101"/>
    </row>
    <row r="911" spans="2:5" x14ac:dyDescent="0.2">
      <c r="B911" s="142"/>
      <c r="C911" s="142"/>
      <c r="D911" s="142"/>
      <c r="E911" s="101"/>
    </row>
    <row r="912" spans="2:5" x14ac:dyDescent="0.2">
      <c r="B912" s="142"/>
      <c r="C912" s="142"/>
      <c r="D912" s="142"/>
      <c r="E912" s="101"/>
    </row>
    <row r="913" spans="2:5" x14ac:dyDescent="0.2">
      <c r="B913" s="142"/>
      <c r="C913" s="142"/>
      <c r="D913" s="142"/>
      <c r="E913" s="101"/>
    </row>
    <row r="914" spans="2:5" x14ac:dyDescent="0.2">
      <c r="B914" s="142"/>
      <c r="C914" s="142"/>
      <c r="D914" s="142"/>
      <c r="E914" s="101"/>
    </row>
    <row r="915" spans="2:5" x14ac:dyDescent="0.2">
      <c r="B915" s="142"/>
      <c r="C915" s="142"/>
      <c r="D915" s="142"/>
      <c r="E915" s="101"/>
    </row>
    <row r="916" spans="2:5" x14ac:dyDescent="0.2">
      <c r="B916" s="142"/>
      <c r="C916" s="142"/>
      <c r="D916" s="142"/>
      <c r="E916" s="101"/>
    </row>
    <row r="917" spans="2:5" x14ac:dyDescent="0.2">
      <c r="B917" s="142"/>
      <c r="C917" s="142"/>
      <c r="D917" s="142"/>
      <c r="E917" s="101"/>
    </row>
    <row r="918" spans="2:5" x14ac:dyDescent="0.2">
      <c r="B918" s="142"/>
      <c r="C918" s="142"/>
      <c r="D918" s="142"/>
      <c r="E918" s="101"/>
    </row>
    <row r="919" spans="2:5" x14ac:dyDescent="0.2">
      <c r="B919" s="142"/>
      <c r="C919" s="142"/>
      <c r="D919" s="142"/>
      <c r="E919" s="101"/>
    </row>
    <row r="920" spans="2:5" x14ac:dyDescent="0.2">
      <c r="B920" s="142"/>
      <c r="C920" s="142"/>
      <c r="D920" s="142"/>
      <c r="E920" s="101"/>
    </row>
    <row r="921" spans="2:5" x14ac:dyDescent="0.2">
      <c r="B921" s="142"/>
      <c r="C921" s="142"/>
      <c r="D921" s="142"/>
      <c r="E921" s="101"/>
    </row>
    <row r="922" spans="2:5" x14ac:dyDescent="0.2">
      <c r="B922" s="142"/>
      <c r="C922" s="142"/>
      <c r="D922" s="142"/>
      <c r="E922" s="101"/>
    </row>
    <row r="923" spans="2:5" x14ac:dyDescent="0.2">
      <c r="B923" s="142"/>
      <c r="C923" s="142"/>
      <c r="D923" s="142"/>
      <c r="E923" s="101"/>
    </row>
    <row r="924" spans="2:5" x14ac:dyDescent="0.2">
      <c r="B924" s="142"/>
      <c r="C924" s="142"/>
      <c r="D924" s="142"/>
      <c r="E924" s="101"/>
    </row>
    <row r="925" spans="2:5" x14ac:dyDescent="0.2">
      <c r="B925" s="142"/>
      <c r="C925" s="142"/>
      <c r="D925" s="142"/>
      <c r="E925" s="101"/>
    </row>
    <row r="926" spans="2:5" x14ac:dyDescent="0.2">
      <c r="B926" s="142"/>
      <c r="C926" s="142"/>
      <c r="D926" s="142"/>
      <c r="E926" s="101"/>
    </row>
    <row r="927" spans="2:5" x14ac:dyDescent="0.2">
      <c r="B927" s="142"/>
      <c r="C927" s="142"/>
      <c r="D927" s="142"/>
      <c r="E927" s="101"/>
    </row>
    <row r="928" spans="2:5" x14ac:dyDescent="0.2">
      <c r="B928" s="142"/>
      <c r="C928" s="142"/>
      <c r="D928" s="142"/>
      <c r="E928" s="101"/>
    </row>
    <row r="929" spans="2:5" x14ac:dyDescent="0.2">
      <c r="B929" s="142"/>
      <c r="C929" s="142"/>
      <c r="D929" s="142"/>
      <c r="E929" s="101"/>
    </row>
    <row r="930" spans="2:5" x14ac:dyDescent="0.2">
      <c r="B930" s="142"/>
      <c r="C930" s="142"/>
      <c r="D930" s="142"/>
      <c r="E930" s="101"/>
    </row>
    <row r="931" spans="2:5" x14ac:dyDescent="0.2">
      <c r="B931" s="142"/>
      <c r="C931" s="142"/>
      <c r="D931" s="142"/>
      <c r="E931" s="101"/>
    </row>
    <row r="932" spans="2:5" x14ac:dyDescent="0.2">
      <c r="B932" s="142"/>
      <c r="C932" s="142"/>
      <c r="D932" s="142"/>
      <c r="E932" s="101"/>
    </row>
    <row r="933" spans="2:5" x14ac:dyDescent="0.2">
      <c r="B933" s="142"/>
      <c r="C933" s="142"/>
      <c r="D933" s="142"/>
      <c r="E933" s="101"/>
    </row>
    <row r="934" spans="2:5" x14ac:dyDescent="0.2">
      <c r="B934" s="142"/>
      <c r="C934" s="142"/>
      <c r="D934" s="142"/>
      <c r="E934" s="101"/>
    </row>
    <row r="935" spans="2:5" x14ac:dyDescent="0.2">
      <c r="B935" s="142"/>
      <c r="C935" s="142"/>
      <c r="D935" s="142"/>
      <c r="E935" s="101"/>
    </row>
    <row r="936" spans="2:5" x14ac:dyDescent="0.2">
      <c r="B936" s="142"/>
      <c r="C936" s="142"/>
      <c r="D936" s="142"/>
      <c r="E936" s="101"/>
    </row>
    <row r="937" spans="2:5" x14ac:dyDescent="0.2">
      <c r="B937" s="142"/>
      <c r="C937" s="142"/>
      <c r="D937" s="142"/>
      <c r="E937" s="101"/>
    </row>
    <row r="938" spans="2:5" x14ac:dyDescent="0.2">
      <c r="B938" s="142"/>
      <c r="C938" s="142"/>
      <c r="D938" s="142"/>
      <c r="E938" s="101"/>
    </row>
    <row r="939" spans="2:5" x14ac:dyDescent="0.2">
      <c r="B939" s="142"/>
      <c r="C939" s="142"/>
      <c r="D939" s="142"/>
      <c r="E939" s="101"/>
    </row>
    <row r="940" spans="2:5" x14ac:dyDescent="0.2">
      <c r="B940" s="142"/>
      <c r="C940" s="142"/>
      <c r="D940" s="142"/>
      <c r="E940" s="101"/>
    </row>
    <row r="941" spans="2:5" x14ac:dyDescent="0.2">
      <c r="B941" s="142"/>
      <c r="C941" s="142"/>
      <c r="D941" s="142"/>
      <c r="E941" s="101"/>
    </row>
    <row r="942" spans="2:5" x14ac:dyDescent="0.2">
      <c r="B942" s="142"/>
      <c r="C942" s="142"/>
      <c r="D942" s="142"/>
      <c r="E942" s="101"/>
    </row>
    <row r="943" spans="2:5" x14ac:dyDescent="0.2">
      <c r="B943" s="142"/>
      <c r="C943" s="142"/>
      <c r="D943" s="142"/>
      <c r="E943" s="101"/>
    </row>
    <row r="944" spans="2:5" x14ac:dyDescent="0.2">
      <c r="B944" s="142"/>
      <c r="C944" s="142"/>
      <c r="D944" s="142"/>
      <c r="E944" s="101"/>
    </row>
    <row r="945" spans="2:5" x14ac:dyDescent="0.2">
      <c r="B945" s="142"/>
      <c r="C945" s="142"/>
      <c r="D945" s="142"/>
      <c r="E945" s="101"/>
    </row>
    <row r="946" spans="2:5" x14ac:dyDescent="0.2">
      <c r="B946" s="142"/>
      <c r="C946" s="142"/>
      <c r="D946" s="142"/>
      <c r="E946" s="101"/>
    </row>
    <row r="947" spans="2:5" x14ac:dyDescent="0.2">
      <c r="B947" s="142"/>
      <c r="C947" s="142"/>
      <c r="D947" s="142"/>
      <c r="E947" s="101"/>
    </row>
    <row r="948" spans="2:5" x14ac:dyDescent="0.2">
      <c r="B948" s="142"/>
      <c r="C948" s="142"/>
      <c r="D948" s="142"/>
      <c r="E948" s="101"/>
    </row>
    <row r="949" spans="2:5" x14ac:dyDescent="0.2">
      <c r="B949" s="142"/>
      <c r="C949" s="142"/>
      <c r="D949" s="142"/>
      <c r="E949" s="101"/>
    </row>
    <row r="950" spans="2:5" x14ac:dyDescent="0.2">
      <c r="B950" s="142"/>
      <c r="C950" s="142"/>
      <c r="D950" s="142"/>
      <c r="E950" s="101"/>
    </row>
    <row r="951" spans="2:5" x14ac:dyDescent="0.2">
      <c r="B951" s="142"/>
      <c r="C951" s="142"/>
      <c r="D951" s="142"/>
      <c r="E951" s="101"/>
    </row>
    <row r="952" spans="2:5" x14ac:dyDescent="0.2">
      <c r="B952" s="142"/>
      <c r="C952" s="142"/>
      <c r="D952" s="142"/>
      <c r="E952" s="101"/>
    </row>
    <row r="953" spans="2:5" x14ac:dyDescent="0.2">
      <c r="B953" s="142"/>
      <c r="C953" s="142"/>
      <c r="D953" s="142"/>
      <c r="E953" s="101"/>
    </row>
    <row r="954" spans="2:5" x14ac:dyDescent="0.2">
      <c r="B954" s="142"/>
      <c r="C954" s="142"/>
      <c r="D954" s="142"/>
      <c r="E954" s="101"/>
    </row>
    <row r="955" spans="2:5" x14ac:dyDescent="0.2">
      <c r="B955" s="142"/>
      <c r="C955" s="142"/>
      <c r="D955" s="142"/>
      <c r="E955" s="101"/>
    </row>
    <row r="956" spans="2:5" x14ac:dyDescent="0.2">
      <c r="B956" s="142"/>
      <c r="C956" s="142"/>
      <c r="D956" s="142"/>
      <c r="E956" s="101"/>
    </row>
    <row r="957" spans="2:5" x14ac:dyDescent="0.2">
      <c r="B957" s="142"/>
      <c r="C957" s="142"/>
      <c r="D957" s="142"/>
      <c r="E957" s="101"/>
    </row>
    <row r="958" spans="2:5" x14ac:dyDescent="0.2">
      <c r="B958" s="142"/>
      <c r="C958" s="142"/>
      <c r="D958" s="142"/>
      <c r="E958" s="101"/>
    </row>
    <row r="959" spans="2:5" x14ac:dyDescent="0.2">
      <c r="B959" s="142"/>
      <c r="C959" s="142"/>
      <c r="D959" s="142"/>
      <c r="E959" s="101"/>
    </row>
    <row r="960" spans="2:5" x14ac:dyDescent="0.2">
      <c r="B960" s="142"/>
      <c r="C960" s="142"/>
      <c r="D960" s="142"/>
      <c r="E960" s="101"/>
    </row>
    <row r="961" spans="2:5" x14ac:dyDescent="0.2">
      <c r="B961" s="142"/>
      <c r="C961" s="142"/>
      <c r="D961" s="142"/>
      <c r="E961" s="101"/>
    </row>
    <row r="962" spans="2:5" x14ac:dyDescent="0.2">
      <c r="B962" s="142"/>
      <c r="C962" s="142"/>
      <c r="D962" s="142"/>
      <c r="E962" s="101"/>
    </row>
    <row r="963" spans="2:5" x14ac:dyDescent="0.2">
      <c r="B963" s="142"/>
      <c r="C963" s="142"/>
      <c r="D963" s="142"/>
      <c r="E963" s="101"/>
    </row>
    <row r="964" spans="2:5" x14ac:dyDescent="0.2">
      <c r="B964" s="142"/>
      <c r="C964" s="142"/>
      <c r="D964" s="142"/>
      <c r="E964" s="101"/>
    </row>
    <row r="965" spans="2:5" x14ac:dyDescent="0.2">
      <c r="B965" s="142"/>
      <c r="C965" s="142"/>
      <c r="D965" s="142"/>
      <c r="E965" s="101"/>
    </row>
    <row r="966" spans="2:5" x14ac:dyDescent="0.2">
      <c r="B966" s="142"/>
      <c r="C966" s="142"/>
      <c r="D966" s="142"/>
      <c r="E966" s="101"/>
    </row>
    <row r="967" spans="2:5" x14ac:dyDescent="0.2">
      <c r="B967" s="142"/>
      <c r="C967" s="142"/>
      <c r="D967" s="142"/>
      <c r="E967" s="101"/>
    </row>
    <row r="968" spans="2:5" x14ac:dyDescent="0.2">
      <c r="B968" s="142"/>
      <c r="C968" s="142"/>
      <c r="D968" s="142"/>
      <c r="E968" s="101"/>
    </row>
    <row r="969" spans="2:5" x14ac:dyDescent="0.2">
      <c r="B969" s="142"/>
      <c r="C969" s="142"/>
      <c r="D969" s="142"/>
      <c r="E969" s="101"/>
    </row>
    <row r="970" spans="2:5" x14ac:dyDescent="0.2">
      <c r="B970" s="142"/>
      <c r="C970" s="142"/>
      <c r="D970" s="142"/>
      <c r="E970" s="101"/>
    </row>
    <row r="971" spans="2:5" x14ac:dyDescent="0.2">
      <c r="B971" s="142"/>
      <c r="C971" s="142"/>
      <c r="D971" s="142"/>
      <c r="E971" s="101"/>
    </row>
    <row r="972" spans="2:5" x14ac:dyDescent="0.2">
      <c r="B972" s="142"/>
      <c r="C972" s="142"/>
      <c r="D972" s="142"/>
      <c r="E972" s="101"/>
    </row>
    <row r="973" spans="2:5" x14ac:dyDescent="0.2">
      <c r="B973" s="142"/>
      <c r="C973" s="142"/>
      <c r="D973" s="142"/>
      <c r="E973" s="101"/>
    </row>
    <row r="974" spans="2:5" x14ac:dyDescent="0.2">
      <c r="B974" s="142"/>
      <c r="C974" s="142"/>
      <c r="D974" s="142"/>
      <c r="E974" s="101"/>
    </row>
    <row r="975" spans="2:5" x14ac:dyDescent="0.2">
      <c r="B975" s="142"/>
      <c r="C975" s="142"/>
      <c r="D975" s="142"/>
      <c r="E975" s="101"/>
    </row>
    <row r="976" spans="2:5" x14ac:dyDescent="0.2">
      <c r="B976" s="142"/>
      <c r="C976" s="142"/>
      <c r="D976" s="142"/>
      <c r="E976" s="101"/>
    </row>
    <row r="977" spans="2:5" x14ac:dyDescent="0.2">
      <c r="B977" s="142"/>
      <c r="C977" s="142"/>
      <c r="D977" s="142"/>
      <c r="E977" s="101"/>
    </row>
    <row r="978" spans="2:5" x14ac:dyDescent="0.2">
      <c r="B978" s="142"/>
      <c r="C978" s="142"/>
      <c r="D978" s="142"/>
      <c r="E978" s="101"/>
    </row>
    <row r="979" spans="2:5" x14ac:dyDescent="0.2">
      <c r="B979" s="142"/>
      <c r="C979" s="142"/>
      <c r="D979" s="142"/>
      <c r="E979" s="101"/>
    </row>
    <row r="980" spans="2:5" x14ac:dyDescent="0.2">
      <c r="B980" s="142"/>
      <c r="C980" s="142"/>
      <c r="D980" s="142"/>
      <c r="E980" s="101"/>
    </row>
    <row r="981" spans="2:5" x14ac:dyDescent="0.2">
      <c r="B981" s="142"/>
      <c r="C981" s="142"/>
      <c r="D981" s="142"/>
      <c r="E981" s="101"/>
    </row>
    <row r="982" spans="2:5" x14ac:dyDescent="0.2">
      <c r="B982" s="142"/>
      <c r="C982" s="142"/>
      <c r="D982" s="142"/>
      <c r="E982" s="101"/>
    </row>
    <row r="983" spans="2:5" x14ac:dyDescent="0.2">
      <c r="B983" s="142"/>
      <c r="C983" s="142"/>
      <c r="D983" s="142"/>
      <c r="E983" s="101"/>
    </row>
    <row r="984" spans="2:5" x14ac:dyDescent="0.2">
      <c r="B984" s="142"/>
      <c r="C984" s="142"/>
      <c r="D984" s="142"/>
      <c r="E984" s="101"/>
    </row>
    <row r="985" spans="2:5" x14ac:dyDescent="0.2">
      <c r="B985" s="142"/>
      <c r="C985" s="142"/>
      <c r="D985" s="142"/>
      <c r="E985" s="101"/>
    </row>
    <row r="986" spans="2:5" x14ac:dyDescent="0.2">
      <c r="B986" s="142"/>
      <c r="C986" s="142"/>
      <c r="D986" s="142"/>
      <c r="E986" s="101"/>
    </row>
    <row r="987" spans="2:5" x14ac:dyDescent="0.2">
      <c r="B987" s="142"/>
      <c r="C987" s="142"/>
      <c r="D987" s="142"/>
      <c r="E987" s="101"/>
    </row>
    <row r="988" spans="2:5" x14ac:dyDescent="0.2">
      <c r="B988" s="142"/>
      <c r="C988" s="142"/>
      <c r="D988" s="142"/>
      <c r="E988" s="101"/>
    </row>
    <row r="989" spans="2:5" x14ac:dyDescent="0.2">
      <c r="B989" s="142"/>
      <c r="C989" s="142"/>
      <c r="D989" s="142"/>
      <c r="E989" s="101"/>
    </row>
    <row r="990" spans="2:5" x14ac:dyDescent="0.2">
      <c r="B990" s="142"/>
      <c r="C990" s="142"/>
      <c r="D990" s="142"/>
      <c r="E990" s="101"/>
    </row>
    <row r="991" spans="2:5" x14ac:dyDescent="0.2">
      <c r="B991" s="142"/>
      <c r="C991" s="142"/>
      <c r="D991" s="142"/>
      <c r="E991" s="101"/>
    </row>
    <row r="992" spans="2:5" x14ac:dyDescent="0.2">
      <c r="B992" s="142"/>
      <c r="C992" s="142"/>
      <c r="D992" s="142"/>
      <c r="E992" s="101"/>
    </row>
    <row r="993" spans="2:5" x14ac:dyDescent="0.2">
      <c r="B993" s="142"/>
      <c r="C993" s="142"/>
      <c r="D993" s="142"/>
      <c r="E993" s="101"/>
    </row>
    <row r="994" spans="2:5" x14ac:dyDescent="0.2">
      <c r="B994" s="142"/>
      <c r="C994" s="142"/>
      <c r="D994" s="142"/>
      <c r="E994" s="101"/>
    </row>
    <row r="995" spans="2:5" x14ac:dyDescent="0.2">
      <c r="B995" s="142"/>
      <c r="C995" s="142"/>
      <c r="D995" s="142"/>
      <c r="E995" s="101"/>
    </row>
    <row r="996" spans="2:5" x14ac:dyDescent="0.2">
      <c r="B996" s="142"/>
      <c r="C996" s="142"/>
      <c r="D996" s="142"/>
      <c r="E996" s="101"/>
    </row>
    <row r="997" spans="2:5" x14ac:dyDescent="0.2">
      <c r="B997" s="142"/>
      <c r="C997" s="142"/>
      <c r="D997" s="142"/>
    </row>
    <row r="998" spans="2:5" x14ac:dyDescent="0.2">
      <c r="B998" s="142"/>
      <c r="C998" s="142"/>
      <c r="D998" s="142"/>
    </row>
    <row r="999" spans="2:5" x14ac:dyDescent="0.2">
      <c r="B999" s="142"/>
      <c r="C999" s="142"/>
      <c r="D999" s="142"/>
    </row>
    <row r="1000" spans="2:5" x14ac:dyDescent="0.2">
      <c r="B1000" s="142"/>
      <c r="C1000" s="142"/>
      <c r="D1000" s="142"/>
    </row>
    <row r="1001" spans="2:5" x14ac:dyDescent="0.2">
      <c r="B1001" s="142"/>
      <c r="C1001" s="142"/>
      <c r="D1001" s="142"/>
    </row>
  </sheetData>
  <mergeCells count="3">
    <mergeCell ref="A2:D2"/>
    <mergeCell ref="A3:D3"/>
    <mergeCell ref="A4:D4"/>
  </mergeCells>
  <pageMargins left="0.70866141732283472" right="0.70866141732283472" top="0.74803149606299213" bottom="0.74803149606299213" header="0.31496062992125984" footer="0.31496062992125984"/>
  <pageSetup paperSize="9" scale="49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K1003"/>
  <sheetViews>
    <sheetView showGridLines="0" workbookViewId="0">
      <pane ySplit="6" topLeftCell="A7" activePane="bottomLeft" state="frozen"/>
      <selection pane="bottomLeft" sqref="A1:J1048576"/>
    </sheetView>
  </sheetViews>
  <sheetFormatPr defaultColWidth="8.77734375" defaultRowHeight="12.45" x14ac:dyDescent="0.2"/>
  <cols>
    <col min="1" max="1" width="37.88671875" style="128" customWidth="1"/>
    <col min="2" max="3" width="10.88671875" style="128" customWidth="1"/>
    <col min="4" max="4" width="14.88671875" style="128" customWidth="1"/>
    <col min="5" max="5" width="10.77734375" style="128" customWidth="1"/>
    <col min="6" max="6" width="10.109375" style="128" customWidth="1"/>
    <col min="7" max="8" width="10.88671875" style="128" customWidth="1"/>
    <col min="9" max="9" width="14.88671875" style="128" customWidth="1"/>
    <col min="10" max="10" width="10.77734375" style="128" customWidth="1"/>
    <col min="11" max="11" width="8.77734375" style="2"/>
    <col min="12" max="16384" width="8.77734375" style="1"/>
  </cols>
  <sheetData>
    <row r="2" spans="1:11" ht="25.55" x14ac:dyDescent="0.55000000000000004">
      <c r="A2" s="161" t="s">
        <v>256</v>
      </c>
      <c r="B2" s="161"/>
      <c r="C2" s="161"/>
      <c r="D2" s="161"/>
      <c r="E2" s="161"/>
      <c r="F2" s="161"/>
      <c r="G2" s="161"/>
      <c r="H2" s="161"/>
      <c r="I2" s="161"/>
      <c r="J2" s="161"/>
    </row>
    <row r="3" spans="1:11" ht="22.95" x14ac:dyDescent="0.5">
      <c r="A3" s="162" t="s">
        <v>32</v>
      </c>
      <c r="B3" s="162"/>
      <c r="C3" s="162"/>
      <c r="D3" s="162"/>
      <c r="E3" s="162"/>
      <c r="F3" s="162"/>
      <c r="G3" s="162"/>
      <c r="H3" s="162"/>
      <c r="I3" s="162"/>
      <c r="J3" s="162"/>
    </row>
    <row r="4" spans="1:11" ht="17.05" x14ac:dyDescent="0.35">
      <c r="A4" s="163" t="s">
        <v>525</v>
      </c>
      <c r="B4" s="163"/>
      <c r="C4" s="163"/>
      <c r="D4" s="163"/>
      <c r="E4" s="163"/>
      <c r="F4" s="163"/>
      <c r="G4" s="163"/>
      <c r="H4" s="163"/>
      <c r="I4" s="163"/>
      <c r="J4" s="163"/>
    </row>
    <row r="6" spans="1:11" ht="41.9" thickBot="1" x14ac:dyDescent="0.25">
      <c r="A6" s="129" t="s">
        <v>0</v>
      </c>
      <c r="B6" s="130" t="s">
        <v>526</v>
      </c>
      <c r="C6" s="130" t="s">
        <v>527</v>
      </c>
      <c r="D6" s="130" t="s">
        <v>468</v>
      </c>
      <c r="E6" s="130" t="s">
        <v>469</v>
      </c>
      <c r="F6" s="129" t="s">
        <v>0</v>
      </c>
      <c r="G6" s="130" t="s">
        <v>528</v>
      </c>
      <c r="H6" s="130" t="s">
        <v>529</v>
      </c>
      <c r="I6" s="130" t="s">
        <v>58</v>
      </c>
      <c r="J6" s="130" t="s">
        <v>200</v>
      </c>
    </row>
    <row r="7" spans="1:11" x14ac:dyDescent="0.2">
      <c r="A7" s="131"/>
      <c r="B7" s="132"/>
      <c r="C7" s="132"/>
      <c r="D7" s="132"/>
      <c r="E7" s="132"/>
      <c r="F7" s="143"/>
      <c r="G7" s="132"/>
      <c r="H7" s="132"/>
      <c r="I7" s="132"/>
      <c r="J7" s="132"/>
      <c r="K7" s="5"/>
    </row>
    <row r="8" spans="1:11" ht="15.05" thickBot="1" x14ac:dyDescent="0.35">
      <c r="A8" s="133" t="s">
        <v>181</v>
      </c>
      <c r="B8" s="134"/>
      <c r="C8" s="134"/>
      <c r="D8" s="134"/>
      <c r="E8" s="134"/>
      <c r="F8" s="144"/>
      <c r="G8" s="134"/>
      <c r="H8" s="134"/>
      <c r="I8" s="134"/>
      <c r="J8" s="134"/>
      <c r="K8" s="5"/>
    </row>
    <row r="9" spans="1:11" ht="14.4" x14ac:dyDescent="0.3">
      <c r="A9" s="135" t="s">
        <v>70</v>
      </c>
      <c r="B9" s="136">
        <v>391049</v>
      </c>
      <c r="C9" s="136">
        <v>383636</v>
      </c>
      <c r="D9" s="136">
        <v>7413</v>
      </c>
      <c r="E9" s="145">
        <v>1.9322643073217967E-2</v>
      </c>
      <c r="F9" s="146"/>
      <c r="G9" s="136">
        <v>702503</v>
      </c>
      <c r="H9" s="136">
        <v>691469</v>
      </c>
      <c r="I9" s="136">
        <v>11035</v>
      </c>
      <c r="J9" s="145">
        <v>1.5958295141673823E-2</v>
      </c>
      <c r="K9" s="5"/>
    </row>
    <row r="10" spans="1:11" ht="14.4" x14ac:dyDescent="0.3">
      <c r="A10" s="135" t="s">
        <v>122</v>
      </c>
      <c r="B10" s="136">
        <v>0</v>
      </c>
      <c r="C10" s="136">
        <v>0</v>
      </c>
      <c r="D10" s="136">
        <v>0</v>
      </c>
      <c r="E10" s="145">
        <v>0</v>
      </c>
      <c r="F10" s="146"/>
      <c r="G10" s="136">
        <v>0</v>
      </c>
      <c r="H10" s="136">
        <v>1690</v>
      </c>
      <c r="I10" s="136">
        <v>-1690</v>
      </c>
      <c r="J10" s="145">
        <v>-1</v>
      </c>
      <c r="K10" s="5"/>
    </row>
    <row r="11" spans="1:11" ht="14.4" x14ac:dyDescent="0.3">
      <c r="A11" s="137" t="s">
        <v>145</v>
      </c>
      <c r="B11" s="138">
        <v>391049</v>
      </c>
      <c r="C11" s="138">
        <v>383636</v>
      </c>
      <c r="D11" s="138">
        <v>7413</v>
      </c>
      <c r="E11" s="147">
        <v>1.9322643073217967E-2</v>
      </c>
      <c r="F11" s="148"/>
      <c r="G11" s="138">
        <v>702503</v>
      </c>
      <c r="H11" s="138">
        <v>693159</v>
      </c>
      <c r="I11" s="138">
        <v>9345</v>
      </c>
      <c r="J11" s="147">
        <v>1.3481272539935306E-2</v>
      </c>
      <c r="K11" s="5"/>
    </row>
    <row r="12" spans="1:11" ht="15.05" thickBot="1" x14ac:dyDescent="0.35">
      <c r="A12" s="133" t="s">
        <v>1</v>
      </c>
      <c r="B12" s="134"/>
      <c r="C12" s="134"/>
      <c r="D12" s="134"/>
      <c r="E12" s="134"/>
      <c r="F12" s="144"/>
      <c r="G12" s="134"/>
      <c r="H12" s="134"/>
      <c r="I12" s="134"/>
      <c r="J12" s="134"/>
      <c r="K12" s="5"/>
    </row>
    <row r="13" spans="1:11" ht="14.4" x14ac:dyDescent="0.3">
      <c r="A13" s="135" t="s">
        <v>249</v>
      </c>
      <c r="B13" s="136">
        <v>-142766</v>
      </c>
      <c r="C13" s="136">
        <v>-111691</v>
      </c>
      <c r="D13" s="136">
        <v>31075</v>
      </c>
      <c r="E13" s="145">
        <v>-0.2782190499767439</v>
      </c>
      <c r="F13" s="146"/>
      <c r="G13" s="136">
        <v>-265642</v>
      </c>
      <c r="H13" s="136">
        <v>-266908</v>
      </c>
      <c r="I13" s="136">
        <v>-1266</v>
      </c>
      <c r="J13" s="145">
        <v>-4.7430253979184565E-3</v>
      </c>
      <c r="K13" s="5"/>
    </row>
    <row r="14" spans="1:11" ht="14.4" x14ac:dyDescent="0.3">
      <c r="A14" s="135" t="s">
        <v>162</v>
      </c>
      <c r="B14" s="136">
        <v>128091</v>
      </c>
      <c r="C14" s="136">
        <v>121554</v>
      </c>
      <c r="D14" s="136">
        <v>-6537</v>
      </c>
      <c r="E14" s="145">
        <v>-5.3777443185683831E-2</v>
      </c>
      <c r="F14" s="146"/>
      <c r="G14" s="136">
        <v>237093</v>
      </c>
      <c r="H14" s="136">
        <v>274131</v>
      </c>
      <c r="I14" s="136">
        <v>37038</v>
      </c>
      <c r="J14" s="145">
        <v>0.13511095258191638</v>
      </c>
      <c r="K14" s="5"/>
    </row>
    <row r="15" spans="1:11" ht="14.4" x14ac:dyDescent="0.3">
      <c r="A15" s="135" t="s">
        <v>19</v>
      </c>
      <c r="B15" s="136">
        <v>166032</v>
      </c>
      <c r="C15" s="136">
        <v>148118</v>
      </c>
      <c r="D15" s="136">
        <v>-17913</v>
      </c>
      <c r="E15" s="145">
        <v>-0.12093783834820353</v>
      </c>
      <c r="F15" s="146"/>
      <c r="G15" s="136">
        <v>287359</v>
      </c>
      <c r="H15" s="136">
        <v>263628</v>
      </c>
      <c r="I15" s="136">
        <v>-23731</v>
      </c>
      <c r="J15" s="145">
        <v>-9.0017777305058277E-2</v>
      </c>
      <c r="K15" s="5"/>
    </row>
    <row r="16" spans="1:11" ht="14.4" x14ac:dyDescent="0.3">
      <c r="A16" s="135" t="s">
        <v>18</v>
      </c>
      <c r="B16" s="136">
        <v>5454</v>
      </c>
      <c r="C16" s="136">
        <v>3953</v>
      </c>
      <c r="D16" s="136">
        <v>-1501</v>
      </c>
      <c r="E16" s="145">
        <v>-0.37968868189442101</v>
      </c>
      <c r="F16" s="146"/>
      <c r="G16" s="136">
        <v>9432</v>
      </c>
      <c r="H16" s="136">
        <v>7172</v>
      </c>
      <c r="I16" s="136">
        <v>-2261</v>
      </c>
      <c r="J16" s="145">
        <v>-0.31519614268065849</v>
      </c>
      <c r="K16" s="5"/>
    </row>
    <row r="17" spans="1:11" ht="14.4" x14ac:dyDescent="0.3">
      <c r="A17" s="135" t="s">
        <v>39</v>
      </c>
      <c r="B17" s="136">
        <v>13094</v>
      </c>
      <c r="C17" s="136">
        <v>18154</v>
      </c>
      <c r="D17" s="136">
        <v>5060</v>
      </c>
      <c r="E17" s="145">
        <v>0.27874145088223368</v>
      </c>
      <c r="F17" s="146"/>
      <c r="G17" s="136">
        <v>29654</v>
      </c>
      <c r="H17" s="136">
        <v>29937</v>
      </c>
      <c r="I17" s="136">
        <v>283</v>
      </c>
      <c r="J17" s="145">
        <v>9.4599605166902166E-3</v>
      </c>
      <c r="K17" s="5"/>
    </row>
    <row r="18" spans="1:11" ht="14.4" x14ac:dyDescent="0.3">
      <c r="A18" s="135" t="s">
        <v>100</v>
      </c>
      <c r="B18" s="136">
        <v>0</v>
      </c>
      <c r="C18" s="136">
        <v>0</v>
      </c>
      <c r="D18" s="136">
        <v>0</v>
      </c>
      <c r="E18" s="145">
        <v>0</v>
      </c>
      <c r="F18" s="146"/>
      <c r="G18" s="136">
        <v>0</v>
      </c>
      <c r="H18" s="136">
        <v>1768</v>
      </c>
      <c r="I18" s="136">
        <v>1768</v>
      </c>
      <c r="J18" s="145">
        <v>1</v>
      </c>
      <c r="K18" s="5"/>
    </row>
    <row r="19" spans="1:11" ht="14.4" x14ac:dyDescent="0.3">
      <c r="A19" s="137" t="s">
        <v>163</v>
      </c>
      <c r="B19" s="138">
        <v>169905</v>
      </c>
      <c r="C19" s="138">
        <v>180089</v>
      </c>
      <c r="D19" s="138">
        <v>10184</v>
      </c>
      <c r="E19" s="147">
        <v>5.654954138139974E-2</v>
      </c>
      <c r="F19" s="148"/>
      <c r="G19" s="138">
        <v>297897</v>
      </c>
      <c r="H19" s="138">
        <v>309728</v>
      </c>
      <c r="I19" s="138">
        <v>11832</v>
      </c>
      <c r="J19" s="147">
        <v>3.8200695777355125E-2</v>
      </c>
      <c r="K19" s="5"/>
    </row>
    <row r="20" spans="1:11" ht="15.05" thickBot="1" x14ac:dyDescent="0.35">
      <c r="A20" s="133" t="s">
        <v>419</v>
      </c>
      <c r="B20" s="134"/>
      <c r="C20" s="134"/>
      <c r="D20" s="134"/>
      <c r="E20" s="134"/>
      <c r="F20" s="144"/>
      <c r="G20" s="134"/>
      <c r="H20" s="134"/>
      <c r="I20" s="134"/>
      <c r="J20" s="134"/>
      <c r="K20" s="5"/>
    </row>
    <row r="21" spans="1:11" ht="14.4" x14ac:dyDescent="0.3">
      <c r="A21" s="135" t="s">
        <v>146</v>
      </c>
      <c r="B21" s="136">
        <v>11485</v>
      </c>
      <c r="C21" s="136">
        <v>9035</v>
      </c>
      <c r="D21" s="136">
        <v>-2450</v>
      </c>
      <c r="E21" s="145">
        <v>-0.27122107148272728</v>
      </c>
      <c r="F21" s="146"/>
      <c r="G21" s="136">
        <v>20396</v>
      </c>
      <c r="H21" s="136">
        <v>16972</v>
      </c>
      <c r="I21" s="136">
        <v>-3424</v>
      </c>
      <c r="J21" s="145">
        <v>-0.20175986980687274</v>
      </c>
      <c r="K21" s="5"/>
    </row>
    <row r="22" spans="1:11" ht="14.4" x14ac:dyDescent="0.3">
      <c r="A22" s="135" t="s">
        <v>247</v>
      </c>
      <c r="B22" s="136">
        <v>105128</v>
      </c>
      <c r="C22" s="136">
        <v>84433</v>
      </c>
      <c r="D22" s="136">
        <v>-20696</v>
      </c>
      <c r="E22" s="145">
        <v>-0.24511444400122417</v>
      </c>
      <c r="F22" s="146"/>
      <c r="G22" s="136">
        <v>191902</v>
      </c>
      <c r="H22" s="136">
        <v>158024</v>
      </c>
      <c r="I22" s="136">
        <v>-33878</v>
      </c>
      <c r="J22" s="145">
        <v>-0.2143868290486288</v>
      </c>
      <c r="K22" s="5"/>
    </row>
    <row r="23" spans="1:11" ht="14.4" x14ac:dyDescent="0.3">
      <c r="A23" s="135" t="s">
        <v>257</v>
      </c>
      <c r="B23" s="136">
        <v>180</v>
      </c>
      <c r="C23" s="136">
        <v>1043</v>
      </c>
      <c r="D23" s="136">
        <v>863</v>
      </c>
      <c r="E23" s="145">
        <v>0.82742090124640466</v>
      </c>
      <c r="F23" s="146"/>
      <c r="G23" s="136">
        <v>2863</v>
      </c>
      <c r="H23" s="136">
        <v>1103</v>
      </c>
      <c r="I23" s="136">
        <v>-1761</v>
      </c>
      <c r="J23" s="145">
        <v>-1.5967007654079155</v>
      </c>
      <c r="K23" s="5"/>
    </row>
    <row r="24" spans="1:11" ht="14.4" x14ac:dyDescent="0.3">
      <c r="A24" s="135" t="s">
        <v>40</v>
      </c>
      <c r="B24" s="136">
        <v>2677</v>
      </c>
      <c r="C24" s="136">
        <v>5428</v>
      </c>
      <c r="D24" s="136">
        <v>2752</v>
      </c>
      <c r="E24" s="145">
        <v>0.50691485344047815</v>
      </c>
      <c r="F24" s="146"/>
      <c r="G24" s="136">
        <v>8055</v>
      </c>
      <c r="H24" s="136">
        <v>8664</v>
      </c>
      <c r="I24" s="136">
        <v>609</v>
      </c>
      <c r="J24" s="145">
        <v>7.0263825504440186E-2</v>
      </c>
      <c r="K24" s="5"/>
    </row>
    <row r="25" spans="1:11" ht="14.4" x14ac:dyDescent="0.3">
      <c r="A25" s="135" t="s">
        <v>248</v>
      </c>
      <c r="B25" s="136">
        <v>0</v>
      </c>
      <c r="C25" s="136">
        <v>0</v>
      </c>
      <c r="D25" s="136">
        <v>0</v>
      </c>
      <c r="E25" s="145">
        <v>0</v>
      </c>
      <c r="F25" s="146"/>
      <c r="G25" s="136">
        <v>0</v>
      </c>
      <c r="H25" s="136">
        <v>1252</v>
      </c>
      <c r="I25" s="136">
        <v>1252</v>
      </c>
      <c r="J25" s="145">
        <v>1</v>
      </c>
      <c r="K25" s="5"/>
    </row>
    <row r="26" spans="1:11" ht="14.4" x14ac:dyDescent="0.3">
      <c r="A26" s="137" t="s">
        <v>420</v>
      </c>
      <c r="B26" s="138">
        <v>119470</v>
      </c>
      <c r="C26" s="138">
        <v>99939</v>
      </c>
      <c r="D26" s="138">
        <v>-19531</v>
      </c>
      <c r="E26" s="147">
        <v>-0.1954345922742487</v>
      </c>
      <c r="F26" s="148"/>
      <c r="G26" s="138">
        <v>223217</v>
      </c>
      <c r="H26" s="138">
        <v>186015</v>
      </c>
      <c r="I26" s="138">
        <v>-37202</v>
      </c>
      <c r="J26" s="147">
        <v>-0.19999712925713295</v>
      </c>
      <c r="K26" s="5"/>
    </row>
    <row r="27" spans="1:11" ht="15.05" thickBot="1" x14ac:dyDescent="0.35">
      <c r="A27" s="139" t="s">
        <v>2</v>
      </c>
      <c r="B27" s="140">
        <v>101675</v>
      </c>
      <c r="C27" s="140">
        <v>103609</v>
      </c>
      <c r="D27" s="140">
        <v>-1935</v>
      </c>
      <c r="E27" s="149">
        <v>-1.867245507883945E-2</v>
      </c>
      <c r="F27" s="150"/>
      <c r="G27" s="140">
        <v>181390</v>
      </c>
      <c r="H27" s="140">
        <v>197416</v>
      </c>
      <c r="I27" s="140">
        <v>-16026</v>
      </c>
      <c r="J27" s="149">
        <v>-8.1178370670125219E-2</v>
      </c>
      <c r="K27" s="5"/>
    </row>
    <row r="28" spans="1:11" ht="15.05" thickBot="1" x14ac:dyDescent="0.35">
      <c r="A28" s="139" t="s">
        <v>422</v>
      </c>
      <c r="B28" s="141">
        <v>0.26000499999999999</v>
      </c>
      <c r="C28" s="141">
        <v>0.27007199999999998</v>
      </c>
      <c r="D28" s="141">
        <v>-1.0067E-2</v>
      </c>
      <c r="E28" s="141">
        <v>-3.7275245119819903E-2</v>
      </c>
      <c r="F28" s="150"/>
      <c r="G28" s="141">
        <v>0.25820500000000002</v>
      </c>
      <c r="H28" s="141">
        <v>0.284806</v>
      </c>
      <c r="I28" s="141">
        <v>-2.6601E-2</v>
      </c>
      <c r="J28" s="141">
        <v>-9.3400419934973292E-2</v>
      </c>
      <c r="K28" s="5"/>
    </row>
    <row r="29" spans="1:11" ht="15.05" thickBot="1" x14ac:dyDescent="0.35">
      <c r="A29" s="133" t="s">
        <v>394</v>
      </c>
      <c r="B29" s="134"/>
      <c r="C29" s="134"/>
      <c r="D29" s="134"/>
      <c r="E29" s="134"/>
      <c r="F29" s="144"/>
      <c r="G29" s="134"/>
      <c r="H29" s="134"/>
      <c r="I29" s="134"/>
      <c r="J29" s="134"/>
      <c r="K29" s="5"/>
    </row>
    <row r="30" spans="1:11" ht="14.4" x14ac:dyDescent="0.3">
      <c r="A30" s="135" t="s">
        <v>82</v>
      </c>
      <c r="B30" s="136">
        <v>26831</v>
      </c>
      <c r="C30" s="136">
        <v>25984</v>
      </c>
      <c r="D30" s="136">
        <v>847</v>
      </c>
      <c r="E30" s="145">
        <v>3.2614380669675487E-2</v>
      </c>
      <c r="F30" s="146"/>
      <c r="G30" s="136">
        <v>44281</v>
      </c>
      <c r="H30" s="136">
        <v>44465</v>
      </c>
      <c r="I30" s="136">
        <v>-184</v>
      </c>
      <c r="J30" s="145">
        <v>-4.1484210879046517E-3</v>
      </c>
      <c r="K30" s="5"/>
    </row>
    <row r="31" spans="1:11" ht="14.4" x14ac:dyDescent="0.3">
      <c r="A31" s="135" t="s">
        <v>395</v>
      </c>
      <c r="B31" s="136">
        <v>5281</v>
      </c>
      <c r="C31" s="136">
        <v>8595</v>
      </c>
      <c r="D31" s="136">
        <v>-3314</v>
      </c>
      <c r="E31" s="145">
        <v>-0.38560167544140317</v>
      </c>
      <c r="F31" s="146"/>
      <c r="G31" s="136">
        <v>7686</v>
      </c>
      <c r="H31" s="136">
        <v>16259</v>
      </c>
      <c r="I31" s="136">
        <v>-8573</v>
      </c>
      <c r="J31" s="145">
        <v>-0.5272763169791268</v>
      </c>
      <c r="K31" s="5"/>
    </row>
    <row r="32" spans="1:11" ht="14.4" x14ac:dyDescent="0.3">
      <c r="A32" s="135" t="s">
        <v>500</v>
      </c>
      <c r="B32" s="136">
        <v>-27198</v>
      </c>
      <c r="C32" s="136">
        <v>0</v>
      </c>
      <c r="D32" s="136">
        <v>-27198</v>
      </c>
      <c r="E32" s="145">
        <v>0</v>
      </c>
      <c r="F32" s="146"/>
      <c r="G32" s="136">
        <v>-53190</v>
      </c>
      <c r="H32" s="136">
        <v>0</v>
      </c>
      <c r="I32" s="136">
        <v>-53190</v>
      </c>
      <c r="J32" s="145">
        <v>0</v>
      </c>
      <c r="K32" s="5"/>
    </row>
    <row r="33" spans="1:11" ht="14.4" x14ac:dyDescent="0.3">
      <c r="A33" s="137" t="s">
        <v>398</v>
      </c>
      <c r="B33" s="138">
        <v>4914</v>
      </c>
      <c r="C33" s="138">
        <v>34578</v>
      </c>
      <c r="D33" s="138">
        <v>-29665</v>
      </c>
      <c r="E33" s="147">
        <v>-0.85789357396153321</v>
      </c>
      <c r="F33" s="148"/>
      <c r="G33" s="138">
        <v>-1224</v>
      </c>
      <c r="H33" s="138">
        <v>60724</v>
      </c>
      <c r="I33" s="138">
        <v>-61947</v>
      </c>
      <c r="J33" s="147">
        <v>-1.0201507746890341</v>
      </c>
      <c r="K33" s="5"/>
    </row>
    <row r="34" spans="1:11" ht="15.05" thickBot="1" x14ac:dyDescent="0.35">
      <c r="A34" s="133" t="s">
        <v>399</v>
      </c>
      <c r="B34" s="134"/>
      <c r="C34" s="134"/>
      <c r="D34" s="134"/>
      <c r="E34" s="134"/>
      <c r="F34" s="144"/>
      <c r="G34" s="134"/>
      <c r="H34" s="134"/>
      <c r="I34" s="134"/>
      <c r="J34" s="134"/>
      <c r="K34" s="5"/>
    </row>
    <row r="35" spans="1:11" ht="14.4" x14ac:dyDescent="0.3">
      <c r="A35" s="135" t="s">
        <v>400</v>
      </c>
      <c r="B35" s="136">
        <v>76</v>
      </c>
      <c r="C35" s="136">
        <v>-9189</v>
      </c>
      <c r="D35" s="136">
        <v>-9266</v>
      </c>
      <c r="E35" s="145">
        <v>1.008310843163714</v>
      </c>
      <c r="F35" s="146"/>
      <c r="G35" s="136">
        <v>-24024</v>
      </c>
      <c r="H35" s="136">
        <v>-21782</v>
      </c>
      <c r="I35" s="136">
        <v>2242</v>
      </c>
      <c r="J35" s="145">
        <v>0.10293624118707571</v>
      </c>
      <c r="K35" s="5"/>
    </row>
    <row r="36" spans="1:11" ht="14.4" x14ac:dyDescent="0.3">
      <c r="A36" s="135" t="s">
        <v>411</v>
      </c>
      <c r="B36" s="136">
        <v>0</v>
      </c>
      <c r="C36" s="136">
        <v>12744</v>
      </c>
      <c r="D36" s="136">
        <v>12744</v>
      </c>
      <c r="E36" s="145">
        <v>1</v>
      </c>
      <c r="F36" s="146"/>
      <c r="G36" s="136">
        <v>26147</v>
      </c>
      <c r="H36" s="136">
        <v>-6161</v>
      </c>
      <c r="I36" s="136">
        <v>-32307</v>
      </c>
      <c r="J36" s="145">
        <v>-5.244183611687804</v>
      </c>
      <c r="K36" s="5"/>
    </row>
    <row r="37" spans="1:11" ht="14.4" x14ac:dyDescent="0.3">
      <c r="A37" s="135" t="s">
        <v>433</v>
      </c>
      <c r="B37" s="136">
        <v>-12578</v>
      </c>
      <c r="C37" s="136">
        <v>-16996</v>
      </c>
      <c r="D37" s="136">
        <v>-4418</v>
      </c>
      <c r="E37" s="145">
        <v>0.25993203114611541</v>
      </c>
      <c r="F37" s="146"/>
      <c r="G37" s="136">
        <v>-18585</v>
      </c>
      <c r="H37" s="136">
        <v>-28454</v>
      </c>
      <c r="I37" s="136">
        <v>-9869</v>
      </c>
      <c r="J37" s="145">
        <v>-0.34683164920685799</v>
      </c>
      <c r="K37" s="5"/>
    </row>
    <row r="38" spans="1:11" ht="14.4" x14ac:dyDescent="0.3">
      <c r="A38" s="135" t="s">
        <v>436</v>
      </c>
      <c r="B38" s="136">
        <v>1620</v>
      </c>
      <c r="C38" s="136">
        <v>27</v>
      </c>
      <c r="D38" s="136">
        <v>-1593</v>
      </c>
      <c r="E38" s="145">
        <v>-58.405940594059409</v>
      </c>
      <c r="F38" s="146"/>
      <c r="G38" s="136">
        <v>3990</v>
      </c>
      <c r="H38" s="136">
        <v>123</v>
      </c>
      <c r="I38" s="136">
        <v>-3867</v>
      </c>
      <c r="J38" s="145">
        <v>-31.51303780964798</v>
      </c>
      <c r="K38" s="5"/>
    </row>
    <row r="39" spans="1:11" ht="14.4" x14ac:dyDescent="0.3">
      <c r="A39" s="135" t="s">
        <v>470</v>
      </c>
      <c r="B39" s="136">
        <v>0</v>
      </c>
      <c r="C39" s="136">
        <v>9590</v>
      </c>
      <c r="D39" s="136">
        <v>9590</v>
      </c>
      <c r="E39" s="145">
        <v>1</v>
      </c>
      <c r="F39" s="146"/>
      <c r="G39" s="136">
        <v>0</v>
      </c>
      <c r="H39" s="136">
        <v>29131</v>
      </c>
      <c r="I39" s="136">
        <v>29131</v>
      </c>
      <c r="J39" s="145">
        <v>1</v>
      </c>
      <c r="K39" s="5"/>
    </row>
    <row r="40" spans="1:11" ht="14.4" x14ac:dyDescent="0.3">
      <c r="A40" s="137" t="s">
        <v>402</v>
      </c>
      <c r="B40" s="138">
        <v>-10882</v>
      </c>
      <c r="C40" s="138">
        <v>-3824</v>
      </c>
      <c r="D40" s="138">
        <v>7058</v>
      </c>
      <c r="E40" s="147">
        <v>-1.8458257383381411</v>
      </c>
      <c r="F40" s="148"/>
      <c r="G40" s="138">
        <v>-12473</v>
      </c>
      <c r="H40" s="138">
        <v>-27143</v>
      </c>
      <c r="I40" s="138">
        <v>-14670</v>
      </c>
      <c r="J40" s="147">
        <v>-0.54048632292753129</v>
      </c>
      <c r="K40" s="5"/>
    </row>
    <row r="41" spans="1:11" ht="15.05" thickBot="1" x14ac:dyDescent="0.35">
      <c r="A41" s="139" t="s">
        <v>403</v>
      </c>
      <c r="B41" s="140">
        <v>15796</v>
      </c>
      <c r="C41" s="140">
        <v>38402</v>
      </c>
      <c r="D41" s="140">
        <v>-22607</v>
      </c>
      <c r="E41" s="149">
        <v>-0.5886781918834274</v>
      </c>
      <c r="F41" s="150"/>
      <c r="G41" s="140">
        <v>11249</v>
      </c>
      <c r="H41" s="140">
        <v>87867</v>
      </c>
      <c r="I41" s="140">
        <v>-76618</v>
      </c>
      <c r="J41" s="149">
        <v>-0.87197761970733134</v>
      </c>
      <c r="K41" s="5"/>
    </row>
    <row r="42" spans="1:11" ht="15.05" thickBot="1" x14ac:dyDescent="0.35">
      <c r="A42" s="139" t="s">
        <v>404</v>
      </c>
      <c r="B42" s="141">
        <v>3.2145419999999998</v>
      </c>
      <c r="C42" s="141">
        <v>1.1105830000000001</v>
      </c>
      <c r="D42" s="141">
        <v>2.1039590000000001</v>
      </c>
      <c r="E42" s="141">
        <v>1.8944635385198585</v>
      </c>
      <c r="F42" s="150"/>
      <c r="G42" s="141">
        <v>-9.1930490000000002</v>
      </c>
      <c r="H42" s="141">
        <v>1.44699</v>
      </c>
      <c r="I42" s="141">
        <v>-10.640039</v>
      </c>
      <c r="J42" s="141">
        <v>-7.3532222060967936</v>
      </c>
      <c r="K42" s="5"/>
    </row>
    <row r="43" spans="1:11" ht="15.05" thickBot="1" x14ac:dyDescent="0.35">
      <c r="A43" s="139" t="s">
        <v>266</v>
      </c>
      <c r="B43" s="140">
        <v>0</v>
      </c>
      <c r="C43" s="140">
        <v>0</v>
      </c>
      <c r="D43" s="140">
        <v>0</v>
      </c>
      <c r="E43" s="149">
        <v>0</v>
      </c>
      <c r="F43" s="150"/>
      <c r="G43" s="140">
        <v>0</v>
      </c>
      <c r="H43" s="140">
        <v>0</v>
      </c>
      <c r="I43" s="140">
        <v>0</v>
      </c>
      <c r="J43" s="149">
        <v>0</v>
      </c>
      <c r="K43" s="5"/>
    </row>
    <row r="44" spans="1:11" ht="15.05" thickBot="1" x14ac:dyDescent="0.35">
      <c r="A44" s="139" t="s">
        <v>443</v>
      </c>
      <c r="B44" s="141">
        <v>0</v>
      </c>
      <c r="C44" s="141">
        <v>0</v>
      </c>
      <c r="D44" s="141">
        <v>0</v>
      </c>
      <c r="E44" s="141">
        <v>0</v>
      </c>
      <c r="F44" s="150"/>
      <c r="G44" s="141">
        <v>0</v>
      </c>
      <c r="H44" s="141">
        <v>0</v>
      </c>
      <c r="I44" s="141">
        <v>0</v>
      </c>
      <c r="J44" s="141">
        <v>0</v>
      </c>
      <c r="K44" s="5"/>
    </row>
    <row r="45" spans="1:11" ht="15.05" thickBot="1" x14ac:dyDescent="0.35">
      <c r="A45" s="133" t="s">
        <v>288</v>
      </c>
      <c r="B45" s="134"/>
      <c r="C45" s="134"/>
      <c r="D45" s="134"/>
      <c r="E45" s="134"/>
      <c r="F45" s="144"/>
      <c r="G45" s="134"/>
      <c r="H45" s="134"/>
      <c r="I45" s="134"/>
      <c r="J45" s="134"/>
      <c r="K45" s="5"/>
    </row>
    <row r="46" spans="1:11" ht="14.4" x14ac:dyDescent="0.3">
      <c r="A46" s="135" t="s">
        <v>41</v>
      </c>
      <c r="B46" s="136">
        <v>1126</v>
      </c>
      <c r="C46" s="136">
        <v>369</v>
      </c>
      <c r="D46" s="136">
        <v>-757</v>
      </c>
      <c r="E46" s="145">
        <v>-2.052466124661247</v>
      </c>
      <c r="F46" s="146"/>
      <c r="G46" s="136">
        <v>1280</v>
      </c>
      <c r="H46" s="136">
        <v>794</v>
      </c>
      <c r="I46" s="136">
        <v>-486</v>
      </c>
      <c r="J46" s="145">
        <v>-0.61158325464274466</v>
      </c>
      <c r="K46" s="5"/>
    </row>
    <row r="47" spans="1:11" ht="14.4" x14ac:dyDescent="0.3">
      <c r="A47" s="135" t="s">
        <v>405</v>
      </c>
      <c r="B47" s="136">
        <v>0</v>
      </c>
      <c r="C47" s="136">
        <v>30</v>
      </c>
      <c r="D47" s="136">
        <v>30</v>
      </c>
      <c r="E47" s="145">
        <v>1</v>
      </c>
      <c r="F47" s="146"/>
      <c r="G47" s="136">
        <v>60</v>
      </c>
      <c r="H47" s="136">
        <v>30</v>
      </c>
      <c r="I47" s="136">
        <v>-30</v>
      </c>
      <c r="J47" s="145">
        <v>-0.98499999999999999</v>
      </c>
      <c r="K47" s="5"/>
    </row>
    <row r="48" spans="1:11" ht="14.4" x14ac:dyDescent="0.3">
      <c r="A48" s="135" t="s">
        <v>471</v>
      </c>
      <c r="B48" s="136">
        <v>1565</v>
      </c>
      <c r="C48" s="136">
        <v>0</v>
      </c>
      <c r="D48" s="136">
        <v>-1565</v>
      </c>
      <c r="E48" s="145">
        <v>0</v>
      </c>
      <c r="F48" s="146"/>
      <c r="G48" s="136">
        <v>9791</v>
      </c>
      <c r="H48" s="136">
        <v>0</v>
      </c>
      <c r="I48" s="136">
        <v>-9791</v>
      </c>
      <c r="J48" s="145">
        <v>0</v>
      </c>
      <c r="K48" s="5"/>
    </row>
    <row r="49" spans="1:11" ht="14.4" x14ac:dyDescent="0.3">
      <c r="A49" s="135" t="s">
        <v>226</v>
      </c>
      <c r="B49" s="136">
        <v>5768</v>
      </c>
      <c r="C49" s="136">
        <v>6654</v>
      </c>
      <c r="D49" s="136">
        <v>886</v>
      </c>
      <c r="E49" s="145">
        <v>0.13318676232353624</v>
      </c>
      <c r="F49" s="146"/>
      <c r="G49" s="136">
        <v>12090</v>
      </c>
      <c r="H49" s="136">
        <v>13309</v>
      </c>
      <c r="I49" s="136">
        <v>1218</v>
      </c>
      <c r="J49" s="145">
        <v>9.153595593843103E-2</v>
      </c>
      <c r="K49" s="5"/>
    </row>
    <row r="50" spans="1:11" ht="14.4" x14ac:dyDescent="0.3">
      <c r="A50" s="137" t="s">
        <v>42</v>
      </c>
      <c r="B50" s="138">
        <v>8459</v>
      </c>
      <c r="C50" s="138">
        <v>7053</v>
      </c>
      <c r="D50" s="138">
        <v>-1406</v>
      </c>
      <c r="E50" s="147">
        <v>-0.19933535034465941</v>
      </c>
      <c r="F50" s="148"/>
      <c r="G50" s="138">
        <v>23221</v>
      </c>
      <c r="H50" s="138">
        <v>14133</v>
      </c>
      <c r="I50" s="138">
        <v>-9088</v>
      </c>
      <c r="J50" s="147">
        <v>-0.64304848969425954</v>
      </c>
      <c r="K50" s="5"/>
    </row>
    <row r="51" spans="1:11" ht="15.05" thickBot="1" x14ac:dyDescent="0.35">
      <c r="A51" s="139" t="s">
        <v>289</v>
      </c>
      <c r="B51" s="140">
        <v>-8459</v>
      </c>
      <c r="C51" s="140">
        <v>-7053</v>
      </c>
      <c r="D51" s="140">
        <v>-1406</v>
      </c>
      <c r="E51" s="149">
        <v>0.19933535034465941</v>
      </c>
      <c r="F51" s="150"/>
      <c r="G51" s="140">
        <v>-23221</v>
      </c>
      <c r="H51" s="140">
        <v>-14133</v>
      </c>
      <c r="I51" s="140">
        <v>-9088</v>
      </c>
      <c r="J51" s="149">
        <v>-0.64304848969425954</v>
      </c>
      <c r="K51" s="5"/>
    </row>
    <row r="52" spans="1:11" ht="15.05" thickBot="1" x14ac:dyDescent="0.35">
      <c r="A52" s="139" t="s">
        <v>445</v>
      </c>
      <c r="B52" s="141">
        <v>0</v>
      </c>
      <c r="C52" s="141">
        <v>0</v>
      </c>
      <c r="D52" s="141">
        <v>0</v>
      </c>
      <c r="E52" s="141">
        <v>0</v>
      </c>
      <c r="F52" s="150"/>
      <c r="G52" s="141">
        <v>0</v>
      </c>
      <c r="H52" s="141">
        <v>0</v>
      </c>
      <c r="I52" s="141">
        <v>0</v>
      </c>
      <c r="J52" s="141">
        <v>0</v>
      </c>
      <c r="K52" s="5"/>
    </row>
    <row r="53" spans="1:11" ht="15.05" thickBot="1" x14ac:dyDescent="0.35">
      <c r="A53" s="133" t="s">
        <v>227</v>
      </c>
      <c r="B53" s="134"/>
      <c r="C53" s="134"/>
      <c r="D53" s="134"/>
      <c r="E53" s="134"/>
      <c r="F53" s="144"/>
      <c r="G53" s="134"/>
      <c r="H53" s="134"/>
      <c r="I53" s="134"/>
      <c r="J53" s="134"/>
      <c r="K53" s="5"/>
    </row>
    <row r="54" spans="1:11" ht="14.4" x14ac:dyDescent="0.3">
      <c r="A54" s="135" t="s">
        <v>273</v>
      </c>
      <c r="B54" s="136">
        <v>3693</v>
      </c>
      <c r="C54" s="136">
        <v>2817</v>
      </c>
      <c r="D54" s="136">
        <v>876</v>
      </c>
      <c r="E54" s="145">
        <v>0.3110039864114133</v>
      </c>
      <c r="F54" s="146"/>
      <c r="G54" s="136">
        <v>7136</v>
      </c>
      <c r="H54" s="136">
        <v>5287</v>
      </c>
      <c r="I54" s="136">
        <v>1849</v>
      </c>
      <c r="J54" s="145">
        <v>0.34977567448968783</v>
      </c>
      <c r="K54" s="5"/>
    </row>
    <row r="55" spans="1:11" ht="14.4" x14ac:dyDescent="0.3">
      <c r="A55" s="135" t="s">
        <v>71</v>
      </c>
      <c r="B55" s="136">
        <v>29386</v>
      </c>
      <c r="C55" s="136">
        <v>27780</v>
      </c>
      <c r="D55" s="136">
        <v>1606</v>
      </c>
      <c r="E55" s="145">
        <v>5.7802007534102348E-2</v>
      </c>
      <c r="F55" s="146"/>
      <c r="G55" s="136">
        <v>53359</v>
      </c>
      <c r="H55" s="136">
        <v>45850</v>
      </c>
      <c r="I55" s="136">
        <v>7509</v>
      </c>
      <c r="J55" s="145">
        <v>0.16377269389304971</v>
      </c>
      <c r="K55" s="5"/>
    </row>
    <row r="56" spans="1:11" ht="14.4" x14ac:dyDescent="0.3">
      <c r="A56" s="137" t="s">
        <v>43</v>
      </c>
      <c r="B56" s="138">
        <v>33079</v>
      </c>
      <c r="C56" s="138">
        <v>30597</v>
      </c>
      <c r="D56" s="138">
        <v>2482</v>
      </c>
      <c r="E56" s="147">
        <v>8.1114028568421787E-2</v>
      </c>
      <c r="F56" s="148"/>
      <c r="G56" s="138">
        <v>60495</v>
      </c>
      <c r="H56" s="138">
        <v>51137</v>
      </c>
      <c r="I56" s="138">
        <v>9358</v>
      </c>
      <c r="J56" s="147">
        <v>0.18300325499126366</v>
      </c>
      <c r="K56" s="5"/>
    </row>
    <row r="57" spans="1:11" ht="15.05" thickBot="1" x14ac:dyDescent="0.35">
      <c r="A57" s="133" t="s">
        <v>290</v>
      </c>
      <c r="B57" s="134"/>
      <c r="C57" s="134"/>
      <c r="D57" s="134"/>
      <c r="E57" s="134"/>
      <c r="F57" s="144"/>
      <c r="G57" s="134"/>
      <c r="H57" s="134"/>
      <c r="I57" s="134"/>
      <c r="J57" s="134"/>
      <c r="K57" s="5"/>
    </row>
    <row r="58" spans="1:11" ht="14.4" x14ac:dyDescent="0.3">
      <c r="A58" s="135" t="s">
        <v>209</v>
      </c>
      <c r="B58" s="136">
        <v>328</v>
      </c>
      <c r="C58" s="136">
        <v>335</v>
      </c>
      <c r="D58" s="136">
        <v>7</v>
      </c>
      <c r="E58" s="145">
        <v>2.091288782816229E-2</v>
      </c>
      <c r="F58" s="146"/>
      <c r="G58" s="136">
        <v>585</v>
      </c>
      <c r="H58" s="136">
        <v>658</v>
      </c>
      <c r="I58" s="136">
        <v>73</v>
      </c>
      <c r="J58" s="145">
        <v>0.11147082516377123</v>
      </c>
      <c r="K58" s="5"/>
    </row>
    <row r="59" spans="1:11" ht="14.4" x14ac:dyDescent="0.3">
      <c r="A59" s="135" t="s">
        <v>291</v>
      </c>
      <c r="B59" s="136">
        <v>3002</v>
      </c>
      <c r="C59" s="136">
        <v>3132</v>
      </c>
      <c r="D59" s="136">
        <v>130</v>
      </c>
      <c r="E59" s="145">
        <v>4.1535779957094697E-2</v>
      </c>
      <c r="F59" s="146"/>
      <c r="G59" s="136">
        <v>5390</v>
      </c>
      <c r="H59" s="136">
        <v>6125</v>
      </c>
      <c r="I59" s="136">
        <v>735</v>
      </c>
      <c r="J59" s="145">
        <v>0.11993135956712769</v>
      </c>
      <c r="K59" s="5"/>
    </row>
    <row r="60" spans="1:11" ht="14.4" x14ac:dyDescent="0.3">
      <c r="A60" s="135" t="s">
        <v>231</v>
      </c>
      <c r="B60" s="136">
        <v>2390</v>
      </c>
      <c r="C60" s="136">
        <v>2390</v>
      </c>
      <c r="D60" s="136">
        <v>0</v>
      </c>
      <c r="E60" s="145">
        <v>0</v>
      </c>
      <c r="F60" s="146"/>
      <c r="G60" s="136">
        <v>3983</v>
      </c>
      <c r="H60" s="136">
        <v>4779</v>
      </c>
      <c r="I60" s="136">
        <v>797</v>
      </c>
      <c r="J60" s="145">
        <v>0.16666666666666669</v>
      </c>
      <c r="K60" s="5"/>
    </row>
    <row r="61" spans="1:11" ht="14.4" x14ac:dyDescent="0.3">
      <c r="A61" s="135" t="s">
        <v>45</v>
      </c>
      <c r="B61" s="136">
        <v>347</v>
      </c>
      <c r="C61" s="136">
        <v>336</v>
      </c>
      <c r="D61" s="136">
        <v>-12</v>
      </c>
      <c r="E61" s="145">
        <v>-3.4546429209601527E-2</v>
      </c>
      <c r="F61" s="146"/>
      <c r="G61" s="136">
        <v>617</v>
      </c>
      <c r="H61" s="136">
        <v>659</v>
      </c>
      <c r="I61" s="136">
        <v>41</v>
      </c>
      <c r="J61" s="145">
        <v>6.2474373965467497E-2</v>
      </c>
      <c r="K61" s="5"/>
    </row>
    <row r="62" spans="1:11" ht="14.4" x14ac:dyDescent="0.3">
      <c r="A62" s="135" t="s">
        <v>274</v>
      </c>
      <c r="B62" s="136">
        <v>3178</v>
      </c>
      <c r="C62" s="136">
        <v>3138</v>
      </c>
      <c r="D62" s="136">
        <v>-40</v>
      </c>
      <c r="E62" s="145">
        <v>-1.2671217596930353E-2</v>
      </c>
      <c r="F62" s="146"/>
      <c r="G62" s="136">
        <v>5692</v>
      </c>
      <c r="H62" s="136">
        <v>6130</v>
      </c>
      <c r="I62" s="136">
        <v>438</v>
      </c>
      <c r="J62" s="145">
        <v>7.1405733078413844E-2</v>
      </c>
      <c r="K62" s="5"/>
    </row>
    <row r="63" spans="1:11" ht="14.4" x14ac:dyDescent="0.3">
      <c r="A63" s="137" t="s">
        <v>305</v>
      </c>
      <c r="B63" s="138">
        <v>9245</v>
      </c>
      <c r="C63" s="138">
        <v>9331</v>
      </c>
      <c r="D63" s="138">
        <v>86</v>
      </c>
      <c r="E63" s="147">
        <v>9.1910267457163564E-3</v>
      </c>
      <c r="F63" s="148"/>
      <c r="G63" s="138">
        <v>16267</v>
      </c>
      <c r="H63" s="138">
        <v>18350</v>
      </c>
      <c r="I63" s="138">
        <v>2083</v>
      </c>
      <c r="J63" s="147">
        <v>0.11352748488169385</v>
      </c>
      <c r="K63" s="5"/>
    </row>
    <row r="64" spans="1:11" ht="15.05" thickBot="1" x14ac:dyDescent="0.35">
      <c r="A64" s="139" t="s">
        <v>258</v>
      </c>
      <c r="B64" s="140">
        <v>23834</v>
      </c>
      <c r="C64" s="140">
        <v>21267</v>
      </c>
      <c r="D64" s="140">
        <v>2568</v>
      </c>
      <c r="E64" s="149">
        <v>0.1207359152247329</v>
      </c>
      <c r="F64" s="150"/>
      <c r="G64" s="140">
        <v>44228</v>
      </c>
      <c r="H64" s="140">
        <v>32787</v>
      </c>
      <c r="I64" s="140">
        <v>11441</v>
      </c>
      <c r="J64" s="149">
        <v>0.34896808389286105</v>
      </c>
      <c r="K64" s="5"/>
    </row>
    <row r="65" spans="1:11" ht="15.05" thickBot="1" x14ac:dyDescent="0.35">
      <c r="A65" s="139" t="s">
        <v>448</v>
      </c>
      <c r="B65" s="141">
        <v>0.72051799999999999</v>
      </c>
      <c r="C65" s="141">
        <v>0.69504500000000002</v>
      </c>
      <c r="D65" s="141">
        <v>2.5472999999999999E-2</v>
      </c>
      <c r="E65" s="141">
        <v>3.6649425576761215E-2</v>
      </c>
      <c r="F65" s="150"/>
      <c r="G65" s="141">
        <v>0.73110200000000003</v>
      </c>
      <c r="H65" s="141">
        <v>0.641154</v>
      </c>
      <c r="I65" s="141">
        <v>8.9948E-2</v>
      </c>
      <c r="J65" s="141">
        <v>0.14029078817257631</v>
      </c>
      <c r="K65" s="5"/>
    </row>
    <row r="66" spans="1:11" ht="15.05" thickBot="1" x14ac:dyDescent="0.35">
      <c r="A66" s="133" t="s">
        <v>275</v>
      </c>
      <c r="B66" s="134"/>
      <c r="C66" s="134"/>
      <c r="D66" s="134"/>
      <c r="E66" s="134"/>
      <c r="F66" s="144"/>
      <c r="G66" s="134"/>
      <c r="H66" s="134"/>
      <c r="I66" s="134"/>
      <c r="J66" s="134"/>
      <c r="K66" s="5"/>
    </row>
    <row r="67" spans="1:11" ht="14.4" x14ac:dyDescent="0.3">
      <c r="A67" s="135" t="s">
        <v>233</v>
      </c>
      <c r="B67" s="136">
        <v>746459</v>
      </c>
      <c r="C67" s="136">
        <v>644034</v>
      </c>
      <c r="D67" s="136">
        <v>102425</v>
      </c>
      <c r="E67" s="145">
        <v>0.15903647558663525</v>
      </c>
      <c r="F67" s="146"/>
      <c r="G67" s="136">
        <v>1463759</v>
      </c>
      <c r="H67" s="136">
        <v>1245155</v>
      </c>
      <c r="I67" s="136">
        <v>218604</v>
      </c>
      <c r="J67" s="145">
        <v>0.1755634134417591</v>
      </c>
      <c r="K67" s="5"/>
    </row>
    <row r="68" spans="1:11" ht="14.4" x14ac:dyDescent="0.3">
      <c r="A68" s="137" t="s">
        <v>250</v>
      </c>
      <c r="B68" s="138">
        <v>746459</v>
      </c>
      <c r="C68" s="138">
        <v>644034</v>
      </c>
      <c r="D68" s="138">
        <v>102425</v>
      </c>
      <c r="E68" s="147">
        <v>0.15903647558663525</v>
      </c>
      <c r="F68" s="148"/>
      <c r="G68" s="138">
        <v>1463759</v>
      </c>
      <c r="H68" s="138">
        <v>1245155</v>
      </c>
      <c r="I68" s="138">
        <v>218604</v>
      </c>
      <c r="J68" s="147">
        <v>0.1755634134417591</v>
      </c>
      <c r="K68" s="5"/>
    </row>
    <row r="69" spans="1:11" ht="15.05" thickBot="1" x14ac:dyDescent="0.35">
      <c r="A69" s="133" t="s">
        <v>251</v>
      </c>
      <c r="B69" s="134"/>
      <c r="C69" s="134"/>
      <c r="D69" s="134"/>
      <c r="E69" s="134"/>
      <c r="F69" s="144"/>
      <c r="G69" s="134"/>
      <c r="H69" s="134"/>
      <c r="I69" s="134"/>
      <c r="J69" s="134"/>
      <c r="K69" s="5"/>
    </row>
    <row r="70" spans="1:11" ht="14.4" x14ac:dyDescent="0.3">
      <c r="A70" s="135" t="s">
        <v>234</v>
      </c>
      <c r="B70" s="136">
        <v>10704</v>
      </c>
      <c r="C70" s="136">
        <v>10318</v>
      </c>
      <c r="D70" s="136">
        <v>-386</v>
      </c>
      <c r="E70" s="145">
        <v>-3.7376791789026836E-2</v>
      </c>
      <c r="F70" s="146"/>
      <c r="G70" s="136">
        <v>21284</v>
      </c>
      <c r="H70" s="136">
        <v>20403</v>
      </c>
      <c r="I70" s="136">
        <v>-881</v>
      </c>
      <c r="J70" s="145">
        <v>-4.3189152204769488E-2</v>
      </c>
      <c r="K70" s="5"/>
    </row>
    <row r="71" spans="1:11" ht="14.4" x14ac:dyDescent="0.3">
      <c r="A71" s="135" t="s">
        <v>292</v>
      </c>
      <c r="B71" s="136">
        <v>27265</v>
      </c>
      <c r="C71" s="136">
        <v>29135</v>
      </c>
      <c r="D71" s="136">
        <v>1870</v>
      </c>
      <c r="E71" s="145">
        <v>6.4180894898430249E-2</v>
      </c>
      <c r="F71" s="146"/>
      <c r="G71" s="136">
        <v>57129</v>
      </c>
      <c r="H71" s="136">
        <v>57140</v>
      </c>
      <c r="I71" s="136">
        <v>11</v>
      </c>
      <c r="J71" s="145">
        <v>1.9460870873971612E-4</v>
      </c>
      <c r="K71" s="5"/>
    </row>
    <row r="72" spans="1:11" ht="14.4" x14ac:dyDescent="0.3">
      <c r="A72" s="135" t="s">
        <v>164</v>
      </c>
      <c r="B72" s="136">
        <v>122790</v>
      </c>
      <c r="C72" s="136">
        <v>97166</v>
      </c>
      <c r="D72" s="136">
        <v>-25624</v>
      </c>
      <c r="E72" s="145">
        <v>-0.26371184190985658</v>
      </c>
      <c r="F72" s="146"/>
      <c r="G72" s="136">
        <v>240095</v>
      </c>
      <c r="H72" s="136">
        <v>193341</v>
      </c>
      <c r="I72" s="136">
        <v>-46754</v>
      </c>
      <c r="J72" s="145">
        <v>-0.24182244664375338</v>
      </c>
      <c r="K72" s="5"/>
    </row>
    <row r="73" spans="1:11" ht="14.4" x14ac:dyDescent="0.3">
      <c r="A73" s="135" t="s">
        <v>73</v>
      </c>
      <c r="B73" s="136">
        <v>0</v>
      </c>
      <c r="C73" s="136">
        <v>0</v>
      </c>
      <c r="D73" s="136">
        <v>0</v>
      </c>
      <c r="E73" s="145">
        <v>0</v>
      </c>
      <c r="F73" s="146"/>
      <c r="G73" s="136">
        <v>0</v>
      </c>
      <c r="H73" s="136">
        <v>1252</v>
      </c>
      <c r="I73" s="136">
        <v>1252</v>
      </c>
      <c r="J73" s="145">
        <v>1</v>
      </c>
      <c r="K73" s="5"/>
    </row>
    <row r="74" spans="1:11" ht="14.4" x14ac:dyDescent="0.3">
      <c r="A74" s="135" t="s">
        <v>259</v>
      </c>
      <c r="B74" s="136">
        <v>3731</v>
      </c>
      <c r="C74" s="136">
        <v>8735</v>
      </c>
      <c r="D74" s="136">
        <v>5004</v>
      </c>
      <c r="E74" s="145">
        <v>0.57283670770868755</v>
      </c>
      <c r="F74" s="146"/>
      <c r="G74" s="136">
        <v>6247</v>
      </c>
      <c r="H74" s="136">
        <v>5422</v>
      </c>
      <c r="I74" s="136">
        <v>-826</v>
      </c>
      <c r="J74" s="145">
        <v>-0.152277279585084</v>
      </c>
      <c r="K74" s="5"/>
    </row>
    <row r="75" spans="1:11" ht="14.4" x14ac:dyDescent="0.3">
      <c r="A75" s="135" t="s">
        <v>105</v>
      </c>
      <c r="B75" s="136">
        <v>6292</v>
      </c>
      <c r="C75" s="136">
        <v>5513</v>
      </c>
      <c r="D75" s="136">
        <v>-780</v>
      </c>
      <c r="E75" s="145">
        <v>-0.14141890543653746</v>
      </c>
      <c r="F75" s="146"/>
      <c r="G75" s="136">
        <v>12184</v>
      </c>
      <c r="H75" s="136">
        <v>10798</v>
      </c>
      <c r="I75" s="136">
        <v>-1387</v>
      </c>
      <c r="J75" s="145">
        <v>-0.12841849648668999</v>
      </c>
      <c r="K75" s="5"/>
    </row>
    <row r="76" spans="1:11" ht="14.4" x14ac:dyDescent="0.3">
      <c r="A76" s="135" t="s">
        <v>210</v>
      </c>
      <c r="B76" s="136">
        <v>57556</v>
      </c>
      <c r="C76" s="136">
        <v>51522</v>
      </c>
      <c r="D76" s="136">
        <v>-6034</v>
      </c>
      <c r="E76" s="145">
        <v>-0.11710543324212393</v>
      </c>
      <c r="F76" s="146"/>
      <c r="G76" s="136">
        <v>112242</v>
      </c>
      <c r="H76" s="136">
        <v>100536</v>
      </c>
      <c r="I76" s="136">
        <v>-11705</v>
      </c>
      <c r="J76" s="145">
        <v>-0.11642787402602364</v>
      </c>
      <c r="K76" s="5"/>
    </row>
    <row r="77" spans="1:11" ht="14.4" x14ac:dyDescent="0.3">
      <c r="A77" s="135" t="s">
        <v>166</v>
      </c>
      <c r="B77" s="136">
        <v>0</v>
      </c>
      <c r="C77" s="136">
        <v>1105</v>
      </c>
      <c r="D77" s="136">
        <v>1105</v>
      </c>
      <c r="E77" s="145">
        <v>1</v>
      </c>
      <c r="F77" s="146"/>
      <c r="G77" s="136">
        <v>0</v>
      </c>
      <c r="H77" s="136">
        <v>2136</v>
      </c>
      <c r="I77" s="136">
        <v>2136</v>
      </c>
      <c r="J77" s="145">
        <v>1</v>
      </c>
      <c r="K77" s="5"/>
    </row>
    <row r="78" spans="1:11" ht="14.4" x14ac:dyDescent="0.3">
      <c r="A78" s="137" t="s">
        <v>260</v>
      </c>
      <c r="B78" s="138">
        <v>228338</v>
      </c>
      <c r="C78" s="138">
        <v>203494</v>
      </c>
      <c r="D78" s="138">
        <v>-24844</v>
      </c>
      <c r="E78" s="147">
        <v>-0.12208931220775184</v>
      </c>
      <c r="F78" s="148"/>
      <c r="G78" s="138">
        <v>449181</v>
      </c>
      <c r="H78" s="138">
        <v>391028</v>
      </c>
      <c r="I78" s="138">
        <v>-58154</v>
      </c>
      <c r="J78" s="147">
        <v>-0.14872002608512191</v>
      </c>
      <c r="K78" s="5"/>
    </row>
    <row r="79" spans="1:11" ht="15.05" thickBot="1" x14ac:dyDescent="0.35">
      <c r="A79" s="139" t="s">
        <v>276</v>
      </c>
      <c r="B79" s="140">
        <v>518121</v>
      </c>
      <c r="C79" s="140">
        <v>440541</v>
      </c>
      <c r="D79" s="140">
        <v>77581</v>
      </c>
      <c r="E79" s="149">
        <v>0.17610302392904575</v>
      </c>
      <c r="F79" s="150"/>
      <c r="G79" s="140">
        <v>1014578</v>
      </c>
      <c r="H79" s="140">
        <v>854128</v>
      </c>
      <c r="I79" s="140">
        <v>160450</v>
      </c>
      <c r="J79" s="149">
        <v>0.18785256066413383</v>
      </c>
      <c r="K79" s="5"/>
    </row>
    <row r="80" spans="1:11" ht="15.05" thickBot="1" x14ac:dyDescent="0.35">
      <c r="A80" s="139" t="s">
        <v>450</v>
      </c>
      <c r="B80" s="141">
        <v>0.69410499999999997</v>
      </c>
      <c r="C80" s="141">
        <v>0.684033</v>
      </c>
      <c r="D80" s="141">
        <v>1.0071999999999999E-2</v>
      </c>
      <c r="E80" s="141">
        <v>1.4724435809383466E-2</v>
      </c>
      <c r="F80" s="150"/>
      <c r="G80" s="141">
        <v>0.69313199999999997</v>
      </c>
      <c r="H80" s="141">
        <v>0.68596100000000004</v>
      </c>
      <c r="I80" s="141">
        <v>7.1710000000000003E-3</v>
      </c>
      <c r="J80" s="141">
        <v>1.0453947090286474E-2</v>
      </c>
      <c r="K80" s="5"/>
    </row>
    <row r="81" spans="1:11" ht="15.05" thickBot="1" x14ac:dyDescent="0.35">
      <c r="A81" s="133" t="s">
        <v>236</v>
      </c>
      <c r="B81" s="134"/>
      <c r="C81" s="134"/>
      <c r="D81" s="134"/>
      <c r="E81" s="134"/>
      <c r="F81" s="144"/>
      <c r="G81" s="134"/>
      <c r="H81" s="134"/>
      <c r="I81" s="134"/>
      <c r="J81" s="134"/>
      <c r="K81" s="5"/>
    </row>
    <row r="82" spans="1:11" ht="14.4" x14ac:dyDescent="0.3">
      <c r="A82" s="135" t="s">
        <v>307</v>
      </c>
      <c r="B82" s="136">
        <v>3138</v>
      </c>
      <c r="C82" s="136">
        <v>1659</v>
      </c>
      <c r="D82" s="136">
        <v>1479</v>
      </c>
      <c r="E82" s="145">
        <v>0.89163205892457831</v>
      </c>
      <c r="F82" s="146"/>
      <c r="G82" s="136">
        <v>-1835</v>
      </c>
      <c r="H82" s="136">
        <v>2797</v>
      </c>
      <c r="I82" s="136">
        <v>-4632</v>
      </c>
      <c r="J82" s="145">
        <v>-1.6557898612635351</v>
      </c>
      <c r="K82" s="5"/>
    </row>
    <row r="83" spans="1:11" ht="14.4" x14ac:dyDescent="0.3">
      <c r="A83" s="135" t="s">
        <v>212</v>
      </c>
      <c r="B83" s="136">
        <v>33799</v>
      </c>
      <c r="C83" s="136">
        <v>19737</v>
      </c>
      <c r="D83" s="136">
        <v>14062</v>
      </c>
      <c r="E83" s="145">
        <v>0.71248839716749013</v>
      </c>
      <c r="F83" s="146"/>
      <c r="G83" s="136">
        <v>64168</v>
      </c>
      <c r="H83" s="136">
        <v>44462</v>
      </c>
      <c r="I83" s="136">
        <v>19706</v>
      </c>
      <c r="J83" s="145">
        <v>0.44320767545482376</v>
      </c>
      <c r="K83" s="5"/>
    </row>
    <row r="84" spans="1:11" ht="14.4" x14ac:dyDescent="0.3">
      <c r="A84" s="135" t="s">
        <v>237</v>
      </c>
      <c r="B84" s="136">
        <v>45877</v>
      </c>
      <c r="C84" s="136">
        <v>42291</v>
      </c>
      <c r="D84" s="136">
        <v>3586</v>
      </c>
      <c r="E84" s="145">
        <v>8.4783763723512096E-2</v>
      </c>
      <c r="F84" s="146"/>
      <c r="G84" s="136">
        <v>71284</v>
      </c>
      <c r="H84" s="136">
        <v>65106</v>
      </c>
      <c r="I84" s="136">
        <v>6177</v>
      </c>
      <c r="J84" s="145">
        <v>9.4881814357313493E-2</v>
      </c>
      <c r="K84" s="5"/>
    </row>
    <row r="85" spans="1:11" ht="14.4" x14ac:dyDescent="0.3">
      <c r="A85" s="135" t="s">
        <v>465</v>
      </c>
      <c r="B85" s="136">
        <v>0</v>
      </c>
      <c r="C85" s="136">
        <v>364</v>
      </c>
      <c r="D85" s="136">
        <v>-364</v>
      </c>
      <c r="E85" s="145">
        <v>-1</v>
      </c>
      <c r="F85" s="146"/>
      <c r="G85" s="136">
        <v>0</v>
      </c>
      <c r="H85" s="136">
        <v>364</v>
      </c>
      <c r="I85" s="136">
        <v>-364</v>
      </c>
      <c r="J85" s="145">
        <v>-1</v>
      </c>
      <c r="K85" s="5"/>
    </row>
    <row r="86" spans="1:11" ht="14.4" x14ac:dyDescent="0.3">
      <c r="A86" s="137" t="s">
        <v>23</v>
      </c>
      <c r="B86" s="138">
        <v>82814</v>
      </c>
      <c r="C86" s="138">
        <v>64051</v>
      </c>
      <c r="D86" s="138">
        <v>18763</v>
      </c>
      <c r="E86" s="147">
        <v>0.29294493709206171</v>
      </c>
      <c r="F86" s="148"/>
      <c r="G86" s="138">
        <v>133617</v>
      </c>
      <c r="H86" s="138">
        <v>112729</v>
      </c>
      <c r="I86" s="138">
        <v>20888</v>
      </c>
      <c r="J86" s="147">
        <v>0.18529062959092332</v>
      </c>
      <c r="K86" s="5"/>
    </row>
    <row r="87" spans="1:11" ht="15.05" thickBot="1" x14ac:dyDescent="0.35">
      <c r="A87" s="133" t="s">
        <v>74</v>
      </c>
      <c r="B87" s="134"/>
      <c r="C87" s="134"/>
      <c r="D87" s="134"/>
      <c r="E87" s="134"/>
      <c r="F87" s="144"/>
      <c r="G87" s="134"/>
      <c r="H87" s="134"/>
      <c r="I87" s="134"/>
      <c r="J87" s="134"/>
      <c r="K87" s="5"/>
    </row>
    <row r="88" spans="1:11" ht="14.4" x14ac:dyDescent="0.3">
      <c r="A88" s="135" t="s">
        <v>308</v>
      </c>
      <c r="B88" s="136">
        <v>3000</v>
      </c>
      <c r="C88" s="136">
        <v>3759</v>
      </c>
      <c r="D88" s="136">
        <v>759</v>
      </c>
      <c r="E88" s="145">
        <v>0.20195574046536621</v>
      </c>
      <c r="F88" s="146"/>
      <c r="G88" s="136">
        <v>6000</v>
      </c>
      <c r="H88" s="136">
        <v>8074</v>
      </c>
      <c r="I88" s="136">
        <v>2074</v>
      </c>
      <c r="J88" s="145">
        <v>0.25683986013726168</v>
      </c>
      <c r="K88" s="5"/>
    </row>
    <row r="89" spans="1:11" ht="14.4" x14ac:dyDescent="0.3">
      <c r="A89" s="135" t="s">
        <v>46</v>
      </c>
      <c r="B89" s="136">
        <v>120690</v>
      </c>
      <c r="C89" s="136">
        <v>130316</v>
      </c>
      <c r="D89" s="136">
        <v>9626</v>
      </c>
      <c r="E89" s="145">
        <v>7.386652444826422E-2</v>
      </c>
      <c r="F89" s="146"/>
      <c r="G89" s="136">
        <v>244040</v>
      </c>
      <c r="H89" s="136">
        <v>282504</v>
      </c>
      <c r="I89" s="136">
        <v>38464</v>
      </c>
      <c r="J89" s="145">
        <v>0.13615357658652621</v>
      </c>
      <c r="K89" s="5"/>
    </row>
    <row r="90" spans="1:11" ht="14.4" x14ac:dyDescent="0.3">
      <c r="A90" s="135" t="s">
        <v>75</v>
      </c>
      <c r="B90" s="136">
        <v>7652</v>
      </c>
      <c r="C90" s="136">
        <v>4310</v>
      </c>
      <c r="D90" s="136">
        <v>-3342</v>
      </c>
      <c r="E90" s="145">
        <v>-0.77535592968648492</v>
      </c>
      <c r="F90" s="146"/>
      <c r="G90" s="136">
        <v>15304</v>
      </c>
      <c r="H90" s="136">
        <v>6644</v>
      </c>
      <c r="I90" s="136">
        <v>-8660</v>
      </c>
      <c r="J90" s="145">
        <v>-1.3034179028995281</v>
      </c>
      <c r="K90" s="5"/>
    </row>
    <row r="91" spans="1:11" ht="14.4" x14ac:dyDescent="0.3">
      <c r="A91" s="135" t="s">
        <v>523</v>
      </c>
      <c r="B91" s="136">
        <v>445</v>
      </c>
      <c r="C91" s="136">
        <v>0</v>
      </c>
      <c r="D91" s="136">
        <v>-445</v>
      </c>
      <c r="E91" s="145">
        <v>0</v>
      </c>
      <c r="F91" s="146"/>
      <c r="G91" s="136">
        <v>445</v>
      </c>
      <c r="H91" s="136">
        <v>0</v>
      </c>
      <c r="I91" s="136">
        <v>-445</v>
      </c>
      <c r="J91" s="145">
        <v>0</v>
      </c>
      <c r="K91" s="5"/>
    </row>
    <row r="92" spans="1:11" ht="14.4" x14ac:dyDescent="0.3">
      <c r="A92" s="135" t="s">
        <v>167</v>
      </c>
      <c r="B92" s="136">
        <v>124</v>
      </c>
      <c r="C92" s="136">
        <v>88</v>
      </c>
      <c r="D92" s="136">
        <v>-36</v>
      </c>
      <c r="E92" s="145">
        <v>-0.40789921688798098</v>
      </c>
      <c r="F92" s="146"/>
      <c r="G92" s="136">
        <v>216</v>
      </c>
      <c r="H92" s="136">
        <v>251</v>
      </c>
      <c r="I92" s="136">
        <v>35</v>
      </c>
      <c r="J92" s="145">
        <v>0.14028447348499942</v>
      </c>
      <c r="K92" s="5"/>
    </row>
    <row r="93" spans="1:11" ht="14.4" x14ac:dyDescent="0.3">
      <c r="A93" s="135" t="s">
        <v>185</v>
      </c>
      <c r="B93" s="136">
        <v>0</v>
      </c>
      <c r="C93" s="136">
        <v>3978</v>
      </c>
      <c r="D93" s="136">
        <v>3978</v>
      </c>
      <c r="E93" s="145">
        <v>1</v>
      </c>
      <c r="F93" s="146"/>
      <c r="G93" s="136">
        <v>0</v>
      </c>
      <c r="H93" s="136">
        <v>7956</v>
      </c>
      <c r="I93" s="136">
        <v>7956</v>
      </c>
      <c r="J93" s="145">
        <v>1</v>
      </c>
      <c r="K93" s="5"/>
    </row>
    <row r="94" spans="1:11" ht="14.4" x14ac:dyDescent="0.3">
      <c r="A94" s="135" t="s">
        <v>3</v>
      </c>
      <c r="B94" s="136">
        <v>0</v>
      </c>
      <c r="C94" s="136">
        <v>0</v>
      </c>
      <c r="D94" s="136">
        <v>0</v>
      </c>
      <c r="E94" s="145">
        <v>1</v>
      </c>
      <c r="F94" s="146"/>
      <c r="G94" s="136">
        <v>0</v>
      </c>
      <c r="H94" s="136">
        <v>-27</v>
      </c>
      <c r="I94" s="136">
        <v>-27</v>
      </c>
      <c r="J94" s="145">
        <v>-1</v>
      </c>
      <c r="K94" s="5"/>
    </row>
    <row r="95" spans="1:11" ht="14.4" x14ac:dyDescent="0.3">
      <c r="A95" s="135" t="s">
        <v>387</v>
      </c>
      <c r="B95" s="136">
        <v>18787</v>
      </c>
      <c r="C95" s="136">
        <v>45194</v>
      </c>
      <c r="D95" s="136">
        <v>26407</v>
      </c>
      <c r="E95" s="145">
        <v>0.58429428592860055</v>
      </c>
      <c r="F95" s="146"/>
      <c r="G95" s="136">
        <v>27468</v>
      </c>
      <c r="H95" s="136">
        <v>85984</v>
      </c>
      <c r="I95" s="136">
        <v>58516</v>
      </c>
      <c r="J95" s="145">
        <v>0.68054546642931935</v>
      </c>
      <c r="K95" s="5"/>
    </row>
    <row r="96" spans="1:11" ht="14.4" x14ac:dyDescent="0.3">
      <c r="A96" s="135" t="s">
        <v>524</v>
      </c>
      <c r="B96" s="136">
        <v>306</v>
      </c>
      <c r="C96" s="136">
        <v>0</v>
      </c>
      <c r="D96" s="136">
        <v>-306</v>
      </c>
      <c r="E96" s="145">
        <v>0</v>
      </c>
      <c r="F96" s="146"/>
      <c r="G96" s="136">
        <v>306</v>
      </c>
      <c r="H96" s="136">
        <v>0</v>
      </c>
      <c r="I96" s="136">
        <v>-306</v>
      </c>
      <c r="J96" s="145">
        <v>0</v>
      </c>
      <c r="K96" s="5"/>
    </row>
    <row r="97" spans="1:11" ht="14.4" x14ac:dyDescent="0.3">
      <c r="A97" s="135" t="s">
        <v>186</v>
      </c>
      <c r="B97" s="136">
        <v>795</v>
      </c>
      <c r="C97" s="136">
        <v>0</v>
      </c>
      <c r="D97" s="136">
        <v>-795</v>
      </c>
      <c r="E97" s="145">
        <v>0</v>
      </c>
      <c r="F97" s="146"/>
      <c r="G97" s="136">
        <v>795</v>
      </c>
      <c r="H97" s="136">
        <v>410</v>
      </c>
      <c r="I97" s="136">
        <v>-385</v>
      </c>
      <c r="J97" s="145">
        <v>-0.93899941486249272</v>
      </c>
      <c r="K97" s="5"/>
    </row>
    <row r="98" spans="1:11" ht="14.4" x14ac:dyDescent="0.3">
      <c r="A98" s="135" t="s">
        <v>150</v>
      </c>
      <c r="B98" s="136">
        <v>0</v>
      </c>
      <c r="C98" s="136">
        <v>0</v>
      </c>
      <c r="D98" s="136">
        <v>0</v>
      </c>
      <c r="E98" s="145">
        <v>0</v>
      </c>
      <c r="F98" s="146"/>
      <c r="G98" s="136">
        <v>0</v>
      </c>
      <c r="H98" s="136">
        <v>0</v>
      </c>
      <c r="I98" s="136">
        <v>0</v>
      </c>
      <c r="J98" s="145">
        <v>1</v>
      </c>
      <c r="K98" s="5"/>
    </row>
    <row r="99" spans="1:11" ht="14.4" x14ac:dyDescent="0.3">
      <c r="A99" s="135" t="s">
        <v>77</v>
      </c>
      <c r="B99" s="136">
        <v>2256</v>
      </c>
      <c r="C99" s="136">
        <v>1902</v>
      </c>
      <c r="D99" s="136">
        <v>-355</v>
      </c>
      <c r="E99" s="145">
        <v>-0.18652383807149844</v>
      </c>
      <c r="F99" s="146"/>
      <c r="G99" s="136">
        <v>4225</v>
      </c>
      <c r="H99" s="136">
        <v>4067</v>
      </c>
      <c r="I99" s="136">
        <v>-157</v>
      </c>
      <c r="J99" s="145">
        <v>-3.8695305815360105E-2</v>
      </c>
      <c r="K99" s="5"/>
    </row>
    <row r="100" spans="1:11" ht="14.4" x14ac:dyDescent="0.3">
      <c r="A100" s="135" t="s">
        <v>421</v>
      </c>
      <c r="B100" s="136">
        <v>311</v>
      </c>
      <c r="C100" s="136">
        <v>2726</v>
      </c>
      <c r="D100" s="136">
        <v>2415</v>
      </c>
      <c r="E100" s="145">
        <v>0.88577371170325159</v>
      </c>
      <c r="F100" s="146"/>
      <c r="G100" s="136">
        <v>227</v>
      </c>
      <c r="H100" s="136">
        <v>2717</v>
      </c>
      <c r="I100" s="136">
        <v>2491</v>
      </c>
      <c r="J100" s="145">
        <v>0.91661636757106901</v>
      </c>
      <c r="K100" s="5"/>
    </row>
    <row r="101" spans="1:11" ht="14.4" x14ac:dyDescent="0.3">
      <c r="A101" s="137" t="s">
        <v>187</v>
      </c>
      <c r="B101" s="138">
        <v>154368</v>
      </c>
      <c r="C101" s="138">
        <v>192272</v>
      </c>
      <c r="D101" s="138">
        <v>37905</v>
      </c>
      <c r="E101" s="147">
        <v>0.19714122359794931</v>
      </c>
      <c r="F101" s="148"/>
      <c r="G101" s="138">
        <v>299025</v>
      </c>
      <c r="H101" s="138">
        <v>398579</v>
      </c>
      <c r="I101" s="138">
        <v>99553</v>
      </c>
      <c r="J101" s="147">
        <v>0.24977065381995212</v>
      </c>
      <c r="K101" s="5"/>
    </row>
    <row r="102" spans="1:11" ht="15.05" thickBot="1" x14ac:dyDescent="0.35">
      <c r="A102" s="139" t="s">
        <v>188</v>
      </c>
      <c r="B102" s="140">
        <v>-71554</v>
      </c>
      <c r="C102" s="140">
        <v>-128222</v>
      </c>
      <c r="D102" s="140">
        <v>56668</v>
      </c>
      <c r="E102" s="149">
        <v>-0.44195449554455396</v>
      </c>
      <c r="F102" s="150"/>
      <c r="G102" s="140">
        <v>-165409</v>
      </c>
      <c r="H102" s="140">
        <v>-285849</v>
      </c>
      <c r="I102" s="140">
        <v>120441</v>
      </c>
      <c r="J102" s="149">
        <v>0.42134391298132939</v>
      </c>
      <c r="K102" s="5"/>
    </row>
    <row r="103" spans="1:11" ht="15.05" thickBot="1" x14ac:dyDescent="0.35">
      <c r="A103" s="139" t="s">
        <v>453</v>
      </c>
      <c r="B103" s="141">
        <v>-0.86402699999999999</v>
      </c>
      <c r="C103" s="141">
        <v>-2.0018769999999999</v>
      </c>
      <c r="D103" s="141">
        <v>1.13785</v>
      </c>
      <c r="E103" s="141">
        <v>-0.56839156451670103</v>
      </c>
      <c r="F103" s="150"/>
      <c r="G103" s="141">
        <v>-1.2379309999999999</v>
      </c>
      <c r="H103" s="141">
        <v>-2.535717</v>
      </c>
      <c r="I103" s="141">
        <v>1.2977860000000001</v>
      </c>
      <c r="J103" s="141">
        <v>0.51180238173266179</v>
      </c>
      <c r="K103" s="5"/>
    </row>
    <row r="104" spans="1:11" ht="15.05" thickBot="1" x14ac:dyDescent="0.35">
      <c r="A104" s="133" t="s">
        <v>277</v>
      </c>
      <c r="B104" s="134"/>
      <c r="C104" s="134"/>
      <c r="D104" s="134"/>
      <c r="E104" s="134"/>
      <c r="F104" s="144"/>
      <c r="G104" s="134"/>
      <c r="H104" s="134"/>
      <c r="I104" s="134"/>
      <c r="J104" s="134"/>
      <c r="K104" s="5"/>
    </row>
    <row r="105" spans="1:11" ht="14.4" x14ac:dyDescent="0.3">
      <c r="A105" s="135" t="s">
        <v>309</v>
      </c>
      <c r="B105" s="136">
        <v>1828</v>
      </c>
      <c r="C105" s="136">
        <v>1980</v>
      </c>
      <c r="D105" s="136">
        <v>-152</v>
      </c>
      <c r="E105" s="145">
        <v>-7.6703526523436913E-2</v>
      </c>
      <c r="F105" s="146"/>
      <c r="G105" s="136">
        <v>3809</v>
      </c>
      <c r="H105" s="136">
        <v>4106</v>
      </c>
      <c r="I105" s="136">
        <v>-298</v>
      </c>
      <c r="J105" s="145">
        <v>-7.246754448554571E-2</v>
      </c>
      <c r="K105" s="5"/>
    </row>
    <row r="106" spans="1:11" ht="14.4" x14ac:dyDescent="0.3">
      <c r="A106" s="135" t="s">
        <v>262</v>
      </c>
      <c r="B106" s="136">
        <v>38335</v>
      </c>
      <c r="C106" s="136">
        <v>41605</v>
      </c>
      <c r="D106" s="136">
        <v>-3269</v>
      </c>
      <c r="E106" s="145">
        <v>-7.8576002245907661E-2</v>
      </c>
      <c r="F106" s="146"/>
      <c r="G106" s="136">
        <v>70067</v>
      </c>
      <c r="H106" s="136">
        <v>70164</v>
      </c>
      <c r="I106" s="136">
        <v>-96</v>
      </c>
      <c r="J106" s="145">
        <v>-1.3732185749226488E-3</v>
      </c>
      <c r="K106" s="5"/>
    </row>
    <row r="107" spans="1:11" ht="14.4" x14ac:dyDescent="0.3">
      <c r="A107" s="137" t="s">
        <v>79</v>
      </c>
      <c r="B107" s="138">
        <v>40163</v>
      </c>
      <c r="C107" s="138">
        <v>43584</v>
      </c>
      <c r="D107" s="138">
        <v>-3421</v>
      </c>
      <c r="E107" s="147">
        <v>-7.849095530873279E-2</v>
      </c>
      <c r="F107" s="148"/>
      <c r="G107" s="138">
        <v>73876</v>
      </c>
      <c r="H107" s="138">
        <v>74270</v>
      </c>
      <c r="I107" s="138">
        <v>-394</v>
      </c>
      <c r="J107" s="147">
        <v>-5.3040244233137409E-3</v>
      </c>
      <c r="K107" s="5"/>
    </row>
    <row r="108" spans="1:11" ht="15.05" thickBot="1" x14ac:dyDescent="0.35">
      <c r="A108" s="133" t="s">
        <v>80</v>
      </c>
      <c r="B108" s="134"/>
      <c r="C108" s="134"/>
      <c r="D108" s="134"/>
      <c r="E108" s="134"/>
      <c r="F108" s="144"/>
      <c r="G108" s="134"/>
      <c r="H108" s="134"/>
      <c r="I108" s="134"/>
      <c r="J108" s="134"/>
      <c r="K108" s="5"/>
    </row>
    <row r="109" spans="1:11" ht="14.4" x14ac:dyDescent="0.3">
      <c r="A109" s="135" t="s">
        <v>189</v>
      </c>
      <c r="B109" s="136">
        <v>42166</v>
      </c>
      <c r="C109" s="136">
        <v>35441</v>
      </c>
      <c r="D109" s="136">
        <v>-6725</v>
      </c>
      <c r="E109" s="145">
        <v>-0.18975199233426748</v>
      </c>
      <c r="F109" s="146"/>
      <c r="G109" s="136">
        <v>83831</v>
      </c>
      <c r="H109" s="136">
        <v>72972</v>
      </c>
      <c r="I109" s="136">
        <v>-10859</v>
      </c>
      <c r="J109" s="145">
        <v>-0.14880445583325488</v>
      </c>
      <c r="K109" s="5"/>
    </row>
    <row r="110" spans="1:11" ht="14.4" x14ac:dyDescent="0.3">
      <c r="A110" s="135" t="s">
        <v>126</v>
      </c>
      <c r="B110" s="136">
        <v>5438</v>
      </c>
      <c r="C110" s="136">
        <v>4985</v>
      </c>
      <c r="D110" s="136">
        <v>-454</v>
      </c>
      <c r="E110" s="145">
        <v>-9.1065392061469935E-2</v>
      </c>
      <c r="F110" s="146"/>
      <c r="G110" s="136">
        <v>11499</v>
      </c>
      <c r="H110" s="136">
        <v>8826</v>
      </c>
      <c r="I110" s="136">
        <v>-2673</v>
      </c>
      <c r="J110" s="145">
        <v>-0.3028633649949069</v>
      </c>
      <c r="K110" s="5"/>
    </row>
    <row r="111" spans="1:11" ht="14.4" x14ac:dyDescent="0.3">
      <c r="A111" s="135" t="s">
        <v>127</v>
      </c>
      <c r="B111" s="136">
        <v>0</v>
      </c>
      <c r="C111" s="136">
        <v>0</v>
      </c>
      <c r="D111" s="136">
        <v>0</v>
      </c>
      <c r="E111" s="145">
        <v>0</v>
      </c>
      <c r="F111" s="146"/>
      <c r="G111" s="136">
        <v>0</v>
      </c>
      <c r="H111" s="136">
        <v>1800</v>
      </c>
      <c r="I111" s="136">
        <v>1800</v>
      </c>
      <c r="J111" s="145">
        <v>1</v>
      </c>
      <c r="K111" s="5"/>
    </row>
    <row r="112" spans="1:11" ht="14.4" x14ac:dyDescent="0.3">
      <c r="A112" s="137" t="s">
        <v>168</v>
      </c>
      <c r="B112" s="138">
        <v>47604</v>
      </c>
      <c r="C112" s="138">
        <v>40425</v>
      </c>
      <c r="D112" s="138">
        <v>-7179</v>
      </c>
      <c r="E112" s="147">
        <v>-0.17758369183327607</v>
      </c>
      <c r="F112" s="148"/>
      <c r="G112" s="138">
        <v>95329</v>
      </c>
      <c r="H112" s="138">
        <v>83598</v>
      </c>
      <c r="I112" s="138">
        <v>-11732</v>
      </c>
      <c r="J112" s="147">
        <v>-0.14033317128767919</v>
      </c>
      <c r="K112" s="5"/>
    </row>
    <row r="113" spans="1:11" ht="15.05" thickBot="1" x14ac:dyDescent="0.35">
      <c r="A113" s="139" t="s">
        <v>81</v>
      </c>
      <c r="B113" s="140">
        <v>-7441</v>
      </c>
      <c r="C113" s="140">
        <v>3159</v>
      </c>
      <c r="D113" s="140">
        <v>-10600</v>
      </c>
      <c r="E113" s="149">
        <v>-3.3557209520251745</v>
      </c>
      <c r="F113" s="150"/>
      <c r="G113" s="140">
        <v>-21453</v>
      </c>
      <c r="H113" s="140">
        <v>-9328</v>
      </c>
      <c r="I113" s="140">
        <v>-12125</v>
      </c>
      <c r="J113" s="149">
        <v>-1.2999264565568374</v>
      </c>
      <c r="K113" s="5"/>
    </row>
    <row r="114" spans="1:11" ht="15.05" thickBot="1" x14ac:dyDescent="0.35">
      <c r="A114" s="139" t="s">
        <v>454</v>
      </c>
      <c r="B114" s="141">
        <v>-0.18527199999999999</v>
      </c>
      <c r="C114" s="141">
        <v>7.2474999999999998E-2</v>
      </c>
      <c r="D114" s="141">
        <v>-0.257747</v>
      </c>
      <c r="E114" s="141">
        <v>-3.5563573646084858</v>
      </c>
      <c r="F114" s="150"/>
      <c r="G114" s="141">
        <v>-0.29039599999999999</v>
      </c>
      <c r="H114" s="141">
        <v>-0.12559300000000001</v>
      </c>
      <c r="I114" s="141">
        <v>-0.16480300000000001</v>
      </c>
      <c r="J114" s="141">
        <v>-1.3121989282842197</v>
      </c>
      <c r="K114" s="5"/>
    </row>
    <row r="115" spans="1:11" ht="15.05" thickBot="1" x14ac:dyDescent="0.35">
      <c r="A115" s="133" t="s">
        <v>190</v>
      </c>
      <c r="B115" s="134"/>
      <c r="C115" s="134"/>
      <c r="D115" s="134"/>
      <c r="E115" s="134"/>
      <c r="F115" s="144"/>
      <c r="G115" s="134"/>
      <c r="H115" s="134"/>
      <c r="I115" s="134"/>
      <c r="J115" s="134"/>
      <c r="K115" s="5"/>
    </row>
    <row r="116" spans="1:11" ht="14.4" x14ac:dyDescent="0.3">
      <c r="A116" s="135" t="s">
        <v>501</v>
      </c>
      <c r="B116" s="136">
        <v>0</v>
      </c>
      <c r="C116" s="136">
        <v>0</v>
      </c>
      <c r="D116" s="136">
        <v>0</v>
      </c>
      <c r="E116" s="145">
        <v>0</v>
      </c>
      <c r="F116" s="146"/>
      <c r="G116" s="136">
        <v>-15</v>
      </c>
      <c r="H116" s="136">
        <v>0</v>
      </c>
      <c r="I116" s="136">
        <v>-15</v>
      </c>
      <c r="J116" s="145">
        <v>0</v>
      </c>
      <c r="K116" s="5"/>
    </row>
    <row r="117" spans="1:11" ht="14.4" x14ac:dyDescent="0.3">
      <c r="A117" s="135" t="s">
        <v>48</v>
      </c>
      <c r="B117" s="136">
        <v>109</v>
      </c>
      <c r="C117" s="136">
        <v>0</v>
      </c>
      <c r="D117" s="136">
        <v>109</v>
      </c>
      <c r="E117" s="145">
        <v>0</v>
      </c>
      <c r="F117" s="146"/>
      <c r="G117" s="136">
        <v>1753</v>
      </c>
      <c r="H117" s="136">
        <v>578</v>
      </c>
      <c r="I117" s="136">
        <v>1175</v>
      </c>
      <c r="J117" s="145">
        <v>2.0323596049741437</v>
      </c>
      <c r="K117" s="5"/>
    </row>
    <row r="118" spans="1:11" ht="14.4" x14ac:dyDescent="0.3">
      <c r="A118" s="135" t="s">
        <v>310</v>
      </c>
      <c r="B118" s="136">
        <v>12386</v>
      </c>
      <c r="C118" s="136">
        <v>14023</v>
      </c>
      <c r="D118" s="136">
        <v>-1637</v>
      </c>
      <c r="E118" s="145">
        <v>-0.11672208629774283</v>
      </c>
      <c r="F118" s="146"/>
      <c r="G118" s="136">
        <v>31070</v>
      </c>
      <c r="H118" s="136">
        <v>26380</v>
      </c>
      <c r="I118" s="136">
        <v>4690</v>
      </c>
      <c r="J118" s="145">
        <v>0.17779336226994447</v>
      </c>
      <c r="K118" s="5"/>
    </row>
    <row r="119" spans="1:11" ht="14.4" x14ac:dyDescent="0.3">
      <c r="A119" s="135" t="s">
        <v>278</v>
      </c>
      <c r="B119" s="136">
        <v>405</v>
      </c>
      <c r="C119" s="136">
        <v>145</v>
      </c>
      <c r="D119" s="136">
        <v>259</v>
      </c>
      <c r="E119" s="145">
        <v>1.7812994156067377</v>
      </c>
      <c r="F119" s="146"/>
      <c r="G119" s="136">
        <v>405</v>
      </c>
      <c r="H119" s="136">
        <v>745</v>
      </c>
      <c r="I119" s="136">
        <v>-341</v>
      </c>
      <c r="J119" s="145">
        <v>-0.4573138012449024</v>
      </c>
      <c r="K119" s="5"/>
    </row>
    <row r="120" spans="1:11" ht="14.4" x14ac:dyDescent="0.3">
      <c r="A120" s="135" t="s">
        <v>83</v>
      </c>
      <c r="B120" s="136">
        <v>10618</v>
      </c>
      <c r="C120" s="136">
        <v>7614</v>
      </c>
      <c r="D120" s="136">
        <v>3005</v>
      </c>
      <c r="E120" s="145">
        <v>0.39466373856154213</v>
      </c>
      <c r="F120" s="146"/>
      <c r="G120" s="136">
        <v>20926</v>
      </c>
      <c r="H120" s="136">
        <v>14282</v>
      </c>
      <c r="I120" s="136">
        <v>6643</v>
      </c>
      <c r="J120" s="145">
        <v>0.46515438162628292</v>
      </c>
      <c r="K120" s="5"/>
    </row>
    <row r="121" spans="1:11" ht="14.4" x14ac:dyDescent="0.3">
      <c r="A121" s="135" t="s">
        <v>192</v>
      </c>
      <c r="B121" s="136">
        <v>3523</v>
      </c>
      <c r="C121" s="136">
        <v>0</v>
      </c>
      <c r="D121" s="136">
        <v>3523</v>
      </c>
      <c r="E121" s="145">
        <v>0</v>
      </c>
      <c r="F121" s="146"/>
      <c r="G121" s="136">
        <v>3523</v>
      </c>
      <c r="H121" s="136">
        <v>0</v>
      </c>
      <c r="I121" s="136">
        <v>3523</v>
      </c>
      <c r="J121" s="145">
        <v>0</v>
      </c>
      <c r="K121" s="5"/>
    </row>
    <row r="122" spans="1:11" ht="14.4" x14ac:dyDescent="0.3">
      <c r="A122" s="135" t="s">
        <v>279</v>
      </c>
      <c r="B122" s="136">
        <v>-5100</v>
      </c>
      <c r="C122" s="136">
        <v>0</v>
      </c>
      <c r="D122" s="136">
        <v>-5100</v>
      </c>
      <c r="E122" s="145">
        <v>0</v>
      </c>
      <c r="F122" s="146"/>
      <c r="G122" s="136">
        <v>-20055</v>
      </c>
      <c r="H122" s="136">
        <v>0</v>
      </c>
      <c r="I122" s="136">
        <v>-20055</v>
      </c>
      <c r="J122" s="145">
        <v>0</v>
      </c>
      <c r="K122" s="5"/>
    </row>
    <row r="123" spans="1:11" ht="14.4" x14ac:dyDescent="0.3">
      <c r="A123" s="135" t="s">
        <v>294</v>
      </c>
      <c r="B123" s="136">
        <v>722</v>
      </c>
      <c r="C123" s="136">
        <v>33</v>
      </c>
      <c r="D123" s="136">
        <v>689</v>
      </c>
      <c r="E123" s="145">
        <v>21.007012195121948</v>
      </c>
      <c r="F123" s="146"/>
      <c r="G123" s="136">
        <v>1329</v>
      </c>
      <c r="H123" s="136">
        <v>205</v>
      </c>
      <c r="I123" s="136">
        <v>1123</v>
      </c>
      <c r="J123" s="145">
        <v>5.4782523893114883</v>
      </c>
      <c r="K123" s="5"/>
    </row>
    <row r="124" spans="1:11" ht="14.4" x14ac:dyDescent="0.3">
      <c r="A124" s="135" t="s">
        <v>49</v>
      </c>
      <c r="B124" s="136">
        <v>25754</v>
      </c>
      <c r="C124" s="136">
        <v>38574</v>
      </c>
      <c r="D124" s="136">
        <v>-12819</v>
      </c>
      <c r="E124" s="145">
        <v>-0.33233886873689517</v>
      </c>
      <c r="F124" s="146"/>
      <c r="G124" s="136">
        <v>56738</v>
      </c>
      <c r="H124" s="136">
        <v>46315</v>
      </c>
      <c r="I124" s="136">
        <v>10423</v>
      </c>
      <c r="J124" s="145">
        <v>0.22505349296656554</v>
      </c>
      <c r="K124" s="5"/>
    </row>
    <row r="125" spans="1:11" ht="14.4" x14ac:dyDescent="0.3">
      <c r="A125" s="135" t="s">
        <v>213</v>
      </c>
      <c r="B125" s="136">
        <v>9960</v>
      </c>
      <c r="C125" s="136">
        <v>5776</v>
      </c>
      <c r="D125" s="136">
        <v>4184</v>
      </c>
      <c r="E125" s="145">
        <v>0.7242914769481138</v>
      </c>
      <c r="F125" s="146"/>
      <c r="G125" s="136">
        <v>18847</v>
      </c>
      <c r="H125" s="136">
        <v>12930</v>
      </c>
      <c r="I125" s="136">
        <v>5918</v>
      </c>
      <c r="J125" s="145">
        <v>0.45766395357110817</v>
      </c>
      <c r="K125" s="5"/>
    </row>
    <row r="126" spans="1:11" ht="14.4" x14ac:dyDescent="0.3">
      <c r="A126" s="135" t="s">
        <v>510</v>
      </c>
      <c r="B126" s="136">
        <v>0</v>
      </c>
      <c r="C126" s="136">
        <v>0</v>
      </c>
      <c r="D126" s="136">
        <v>0</v>
      </c>
      <c r="E126" s="145">
        <v>0</v>
      </c>
      <c r="F126" s="146"/>
      <c r="G126" s="136">
        <v>25302</v>
      </c>
      <c r="H126" s="136">
        <v>0</v>
      </c>
      <c r="I126" s="136">
        <v>25302</v>
      </c>
      <c r="J126" s="145">
        <v>0</v>
      </c>
      <c r="K126" s="5"/>
    </row>
    <row r="127" spans="1:11" ht="14.4" x14ac:dyDescent="0.3">
      <c r="A127" s="137" t="s">
        <v>280</v>
      </c>
      <c r="B127" s="138">
        <v>58377</v>
      </c>
      <c r="C127" s="138">
        <v>66165</v>
      </c>
      <c r="D127" s="138">
        <v>-7788</v>
      </c>
      <c r="E127" s="147">
        <v>-0.11770602926785034</v>
      </c>
      <c r="F127" s="148"/>
      <c r="G127" s="138">
        <v>139822</v>
      </c>
      <c r="H127" s="138">
        <v>101435</v>
      </c>
      <c r="I127" s="138">
        <v>38387</v>
      </c>
      <c r="J127" s="147">
        <v>0.37844266948805405</v>
      </c>
      <c r="K127" s="5"/>
    </row>
    <row r="128" spans="1:11" ht="15.05" thickBot="1" x14ac:dyDescent="0.35">
      <c r="A128" s="133" t="s">
        <v>84</v>
      </c>
      <c r="B128" s="134"/>
      <c r="C128" s="134"/>
      <c r="D128" s="134"/>
      <c r="E128" s="134"/>
      <c r="F128" s="144"/>
      <c r="G128" s="134"/>
      <c r="H128" s="134"/>
      <c r="I128" s="134"/>
      <c r="J128" s="134"/>
      <c r="K128" s="5"/>
    </row>
    <row r="129" spans="1:11" ht="14.4" x14ac:dyDescent="0.3">
      <c r="A129" s="135" t="s">
        <v>311</v>
      </c>
      <c r="B129" s="136">
        <v>30510</v>
      </c>
      <c r="C129" s="136">
        <v>28970</v>
      </c>
      <c r="D129" s="136">
        <v>-1540</v>
      </c>
      <c r="E129" s="145">
        <v>-5.3159357255044101E-2</v>
      </c>
      <c r="F129" s="146"/>
      <c r="G129" s="136">
        <v>59479</v>
      </c>
      <c r="H129" s="136">
        <v>57005</v>
      </c>
      <c r="I129" s="136">
        <v>-2475</v>
      </c>
      <c r="J129" s="145">
        <v>-4.3408853686989629E-2</v>
      </c>
      <c r="K129" s="5"/>
    </row>
    <row r="130" spans="1:11" ht="14.4" x14ac:dyDescent="0.3">
      <c r="A130" s="135" t="s">
        <v>312</v>
      </c>
      <c r="B130" s="136">
        <v>8445</v>
      </c>
      <c r="C130" s="136">
        <v>7516</v>
      </c>
      <c r="D130" s="136">
        <v>-929</v>
      </c>
      <c r="E130" s="145">
        <v>-0.12360800300152472</v>
      </c>
      <c r="F130" s="146"/>
      <c r="G130" s="136">
        <v>15532</v>
      </c>
      <c r="H130" s="136">
        <v>13492</v>
      </c>
      <c r="I130" s="136">
        <v>-2040</v>
      </c>
      <c r="J130" s="145">
        <v>-0.15122970442918915</v>
      </c>
      <c r="K130" s="5"/>
    </row>
    <row r="131" spans="1:11" ht="14.4" x14ac:dyDescent="0.3">
      <c r="A131" s="135" t="s">
        <v>193</v>
      </c>
      <c r="B131" s="136">
        <v>3452</v>
      </c>
      <c r="C131" s="136">
        <v>354</v>
      </c>
      <c r="D131" s="136">
        <v>-3098</v>
      </c>
      <c r="E131" s="145">
        <v>-8.7644978783592649</v>
      </c>
      <c r="F131" s="146"/>
      <c r="G131" s="136">
        <v>5343</v>
      </c>
      <c r="H131" s="136">
        <v>3295</v>
      </c>
      <c r="I131" s="136">
        <v>-2049</v>
      </c>
      <c r="J131" s="145">
        <v>-0.62181644899185651</v>
      </c>
      <c r="K131" s="5"/>
    </row>
    <row r="132" spans="1:11" ht="14.4" x14ac:dyDescent="0.3">
      <c r="A132" s="135" t="s">
        <v>511</v>
      </c>
      <c r="B132" s="136">
        <v>0</v>
      </c>
      <c r="C132" s="136">
        <v>0</v>
      </c>
      <c r="D132" s="136">
        <v>0</v>
      </c>
      <c r="E132" s="145">
        <v>0</v>
      </c>
      <c r="F132" s="146"/>
      <c r="G132" s="136">
        <v>35</v>
      </c>
      <c r="H132" s="136">
        <v>0</v>
      </c>
      <c r="I132" s="136">
        <v>-35</v>
      </c>
      <c r="J132" s="145">
        <v>0</v>
      </c>
      <c r="K132" s="5"/>
    </row>
    <row r="133" spans="1:11" ht="14.4" x14ac:dyDescent="0.3">
      <c r="A133" s="135" t="s">
        <v>313</v>
      </c>
      <c r="B133" s="136">
        <v>11380</v>
      </c>
      <c r="C133" s="136">
        <v>6490</v>
      </c>
      <c r="D133" s="136">
        <v>-4890</v>
      </c>
      <c r="E133" s="145">
        <v>-0.75339316667308664</v>
      </c>
      <c r="F133" s="146"/>
      <c r="G133" s="136">
        <v>26419</v>
      </c>
      <c r="H133" s="136">
        <v>15437</v>
      </c>
      <c r="I133" s="136">
        <v>-10981</v>
      </c>
      <c r="J133" s="145">
        <v>-0.71136557678430079</v>
      </c>
      <c r="K133" s="5"/>
    </row>
    <row r="134" spans="1:11" ht="14.4" x14ac:dyDescent="0.3">
      <c r="A134" s="135" t="s">
        <v>4</v>
      </c>
      <c r="B134" s="136">
        <v>0</v>
      </c>
      <c r="C134" s="136">
        <v>1190</v>
      </c>
      <c r="D134" s="136">
        <v>1190</v>
      </c>
      <c r="E134" s="145">
        <v>1</v>
      </c>
      <c r="F134" s="146"/>
      <c r="G134" s="136">
        <v>0</v>
      </c>
      <c r="H134" s="136">
        <v>4248</v>
      </c>
      <c r="I134" s="136">
        <v>4248</v>
      </c>
      <c r="J134" s="145">
        <v>1</v>
      </c>
      <c r="K134" s="5"/>
    </row>
    <row r="135" spans="1:11" ht="14.4" x14ac:dyDescent="0.3">
      <c r="A135" s="135" t="s">
        <v>24</v>
      </c>
      <c r="B135" s="136">
        <v>0</v>
      </c>
      <c r="C135" s="136">
        <v>0</v>
      </c>
      <c r="D135" s="136">
        <v>0</v>
      </c>
      <c r="E135" s="145">
        <v>0</v>
      </c>
      <c r="F135" s="146"/>
      <c r="G135" s="136">
        <v>120</v>
      </c>
      <c r="H135" s="136">
        <v>932</v>
      </c>
      <c r="I135" s="136">
        <v>812</v>
      </c>
      <c r="J135" s="145">
        <v>0.87125844866430646</v>
      </c>
      <c r="K135" s="5"/>
    </row>
    <row r="136" spans="1:11" ht="14.4" x14ac:dyDescent="0.3">
      <c r="A136" s="135" t="s">
        <v>214</v>
      </c>
      <c r="B136" s="136">
        <v>25776</v>
      </c>
      <c r="C136" s="136">
        <v>34364</v>
      </c>
      <c r="D136" s="136">
        <v>8588</v>
      </c>
      <c r="E136" s="145">
        <v>0.24991677443310589</v>
      </c>
      <c r="F136" s="146"/>
      <c r="G136" s="136">
        <v>62355</v>
      </c>
      <c r="H136" s="136">
        <v>59169</v>
      </c>
      <c r="I136" s="136">
        <v>-3186</v>
      </c>
      <c r="J136" s="145">
        <v>-5.3848951576539274E-2</v>
      </c>
      <c r="K136" s="5"/>
    </row>
    <row r="137" spans="1:11" ht="14.4" x14ac:dyDescent="0.3">
      <c r="A137" s="135" t="s">
        <v>26</v>
      </c>
      <c r="B137" s="136">
        <v>61213</v>
      </c>
      <c r="C137" s="136">
        <v>60946</v>
      </c>
      <c r="D137" s="136">
        <v>-267</v>
      </c>
      <c r="E137" s="145">
        <v>-4.3783028218919735E-3</v>
      </c>
      <c r="F137" s="146"/>
      <c r="G137" s="136">
        <v>131656</v>
      </c>
      <c r="H137" s="136">
        <v>143459</v>
      </c>
      <c r="I137" s="136">
        <v>11803</v>
      </c>
      <c r="J137" s="145">
        <v>8.2274193638330634E-2</v>
      </c>
      <c r="K137" s="5"/>
    </row>
    <row r="138" spans="1:11" ht="14.4" x14ac:dyDescent="0.3">
      <c r="A138" s="135" t="s">
        <v>464</v>
      </c>
      <c r="B138" s="136">
        <v>-7926</v>
      </c>
      <c r="C138" s="136">
        <v>7614</v>
      </c>
      <c r="D138" s="136">
        <v>15540</v>
      </c>
      <c r="E138" s="145">
        <v>2.0409928865632749</v>
      </c>
      <c r="F138" s="146"/>
      <c r="G138" s="136">
        <v>-10875</v>
      </c>
      <c r="H138" s="136">
        <v>10152</v>
      </c>
      <c r="I138" s="136">
        <v>21027</v>
      </c>
      <c r="J138" s="145">
        <v>2.0712768723994452</v>
      </c>
      <c r="K138" s="5"/>
    </row>
    <row r="139" spans="1:11" ht="14.4" x14ac:dyDescent="0.3">
      <c r="A139" s="135" t="s">
        <v>530</v>
      </c>
      <c r="B139" s="136">
        <v>0</v>
      </c>
      <c r="C139" s="136">
        <v>68</v>
      </c>
      <c r="D139" s="136">
        <v>68</v>
      </c>
      <c r="E139" s="145">
        <v>1</v>
      </c>
      <c r="F139" s="146"/>
      <c r="G139" s="136">
        <v>0</v>
      </c>
      <c r="H139" s="136">
        <v>68</v>
      </c>
      <c r="I139" s="136">
        <v>68</v>
      </c>
      <c r="J139" s="145">
        <v>1</v>
      </c>
      <c r="K139" s="5"/>
    </row>
    <row r="140" spans="1:11" ht="14.4" x14ac:dyDescent="0.3">
      <c r="A140" s="135" t="s">
        <v>87</v>
      </c>
      <c r="B140" s="136">
        <v>547</v>
      </c>
      <c r="C140" s="136">
        <v>518</v>
      </c>
      <c r="D140" s="136">
        <v>-29</v>
      </c>
      <c r="E140" s="145">
        <v>-5.590733590733591E-2</v>
      </c>
      <c r="F140" s="146"/>
      <c r="G140" s="136">
        <v>1224</v>
      </c>
      <c r="H140" s="136">
        <v>1360</v>
      </c>
      <c r="I140" s="136">
        <v>136</v>
      </c>
      <c r="J140" s="145">
        <v>0.100088241782484</v>
      </c>
      <c r="K140" s="5"/>
    </row>
    <row r="141" spans="1:11" ht="14.4" x14ac:dyDescent="0.3">
      <c r="A141" s="135" t="s">
        <v>111</v>
      </c>
      <c r="B141" s="136">
        <v>200742</v>
      </c>
      <c r="C141" s="136">
        <v>181119</v>
      </c>
      <c r="D141" s="136">
        <v>-19622</v>
      </c>
      <c r="E141" s="145">
        <v>-0.10833807283956227</v>
      </c>
      <c r="F141" s="146"/>
      <c r="G141" s="136">
        <v>372222</v>
      </c>
      <c r="H141" s="136">
        <v>339712</v>
      </c>
      <c r="I141" s="136">
        <v>-32510</v>
      </c>
      <c r="J141" s="145">
        <v>-9.5700100491104709E-2</v>
      </c>
      <c r="K141" s="5"/>
    </row>
    <row r="142" spans="1:11" ht="14.4" x14ac:dyDescent="0.3">
      <c r="A142" s="135" t="s">
        <v>198</v>
      </c>
      <c r="B142" s="136">
        <v>-8938</v>
      </c>
      <c r="C142" s="136">
        <v>-20649</v>
      </c>
      <c r="D142" s="136">
        <v>-11711</v>
      </c>
      <c r="E142" s="145">
        <v>0.56713853389748836</v>
      </c>
      <c r="F142" s="146"/>
      <c r="G142" s="136">
        <v>-3734</v>
      </c>
      <c r="H142" s="136">
        <v>-16244</v>
      </c>
      <c r="I142" s="136">
        <v>-12510</v>
      </c>
      <c r="J142" s="145">
        <v>-0.77013116049893449</v>
      </c>
      <c r="K142" s="5"/>
    </row>
    <row r="143" spans="1:11" ht="14.4" x14ac:dyDescent="0.3">
      <c r="A143" s="135" t="s">
        <v>54</v>
      </c>
      <c r="B143" s="136">
        <v>5100</v>
      </c>
      <c r="C143" s="136">
        <v>5100</v>
      </c>
      <c r="D143" s="136">
        <v>0</v>
      </c>
      <c r="E143" s="145">
        <v>0</v>
      </c>
      <c r="F143" s="146"/>
      <c r="G143" s="136">
        <v>10200</v>
      </c>
      <c r="H143" s="136">
        <v>10200</v>
      </c>
      <c r="I143" s="136">
        <v>0</v>
      </c>
      <c r="J143" s="145">
        <v>0</v>
      </c>
      <c r="K143" s="5"/>
    </row>
    <row r="144" spans="1:11" ht="14.4" x14ac:dyDescent="0.3">
      <c r="A144" s="135" t="s">
        <v>6</v>
      </c>
      <c r="B144" s="136">
        <v>8070</v>
      </c>
      <c r="C144" s="136">
        <v>7777</v>
      </c>
      <c r="D144" s="136">
        <v>-293</v>
      </c>
      <c r="E144" s="145">
        <v>-3.7674324112338918E-2</v>
      </c>
      <c r="F144" s="146"/>
      <c r="G144" s="136">
        <v>12734</v>
      </c>
      <c r="H144" s="136">
        <v>11549</v>
      </c>
      <c r="I144" s="136">
        <v>-1185</v>
      </c>
      <c r="J144" s="145">
        <v>-0.1025951401299475</v>
      </c>
      <c r="K144" s="5"/>
    </row>
    <row r="145" spans="1:11" ht="14.4" x14ac:dyDescent="0.3">
      <c r="A145" s="135" t="s">
        <v>28</v>
      </c>
      <c r="B145" s="136">
        <v>10746</v>
      </c>
      <c r="C145" s="136">
        <v>3530</v>
      </c>
      <c r="D145" s="136">
        <v>-7216</v>
      </c>
      <c r="E145" s="145">
        <v>-2.0440157502620324</v>
      </c>
      <c r="F145" s="146"/>
      <c r="G145" s="136">
        <v>23059</v>
      </c>
      <c r="H145" s="136">
        <v>10741</v>
      </c>
      <c r="I145" s="136">
        <v>-12318</v>
      </c>
      <c r="J145" s="145">
        <v>-1.1468596901866368</v>
      </c>
      <c r="K145" s="5"/>
    </row>
    <row r="146" spans="1:11" ht="14.4" x14ac:dyDescent="0.3">
      <c r="A146" s="135" t="s">
        <v>264</v>
      </c>
      <c r="B146" s="136">
        <v>1215</v>
      </c>
      <c r="C146" s="136">
        <v>-861</v>
      </c>
      <c r="D146" s="136">
        <v>-2076</v>
      </c>
      <c r="E146" s="145">
        <v>2.4118747241002763</v>
      </c>
      <c r="F146" s="146"/>
      <c r="G146" s="136">
        <v>1114</v>
      </c>
      <c r="H146" s="136">
        <v>-197</v>
      </c>
      <c r="I146" s="136">
        <v>-1311</v>
      </c>
      <c r="J146" s="145">
        <v>-6.6638031820261272</v>
      </c>
      <c r="K146" s="5"/>
    </row>
    <row r="147" spans="1:11" ht="14.4" x14ac:dyDescent="0.3">
      <c r="A147" s="135" t="s">
        <v>514</v>
      </c>
      <c r="B147" s="136">
        <v>0</v>
      </c>
      <c r="C147" s="136">
        <v>0</v>
      </c>
      <c r="D147" s="136">
        <v>0</v>
      </c>
      <c r="E147" s="145">
        <v>0</v>
      </c>
      <c r="F147" s="146"/>
      <c r="G147" s="136">
        <v>0</v>
      </c>
      <c r="H147" s="136">
        <v>800</v>
      </c>
      <c r="I147" s="136">
        <v>800</v>
      </c>
      <c r="J147" s="145">
        <v>1</v>
      </c>
      <c r="K147" s="5"/>
    </row>
    <row r="148" spans="1:11" ht="14.4" x14ac:dyDescent="0.3">
      <c r="A148" s="135" t="s">
        <v>217</v>
      </c>
      <c r="B148" s="136">
        <v>1550</v>
      </c>
      <c r="C148" s="136">
        <v>1950</v>
      </c>
      <c r="D148" s="136">
        <v>400</v>
      </c>
      <c r="E148" s="145">
        <v>0.20512820512820515</v>
      </c>
      <c r="F148" s="146"/>
      <c r="G148" s="136">
        <v>3041</v>
      </c>
      <c r="H148" s="136">
        <v>1950</v>
      </c>
      <c r="I148" s="136">
        <v>-1091</v>
      </c>
      <c r="J148" s="145">
        <v>-0.5593128205128205</v>
      </c>
      <c r="K148" s="5"/>
    </row>
    <row r="149" spans="1:11" ht="14.4" x14ac:dyDescent="0.3">
      <c r="A149" s="135" t="s">
        <v>218</v>
      </c>
      <c r="B149" s="136">
        <v>975</v>
      </c>
      <c r="C149" s="136">
        <v>2775</v>
      </c>
      <c r="D149" s="136">
        <v>1800</v>
      </c>
      <c r="E149" s="145">
        <v>0.64873134866287041</v>
      </c>
      <c r="F149" s="146"/>
      <c r="G149" s="136">
        <v>975</v>
      </c>
      <c r="H149" s="136">
        <v>2783</v>
      </c>
      <c r="I149" s="136">
        <v>1808</v>
      </c>
      <c r="J149" s="145">
        <v>0.64974124919140375</v>
      </c>
      <c r="K149" s="5"/>
    </row>
    <row r="150" spans="1:11" ht="14.4" x14ac:dyDescent="0.3">
      <c r="A150" s="135" t="s">
        <v>55</v>
      </c>
      <c r="B150" s="136">
        <v>1334</v>
      </c>
      <c r="C150" s="136">
        <v>637</v>
      </c>
      <c r="D150" s="136">
        <v>-697</v>
      </c>
      <c r="E150" s="145">
        <v>-1.0946741844795904</v>
      </c>
      <c r="F150" s="146"/>
      <c r="G150" s="136">
        <v>5319</v>
      </c>
      <c r="H150" s="136">
        <v>1705</v>
      </c>
      <c r="I150" s="136">
        <v>-3614</v>
      </c>
      <c r="J150" s="145">
        <v>-2.1199732532494955</v>
      </c>
      <c r="K150" s="5"/>
    </row>
    <row r="151" spans="1:11" ht="14.4" x14ac:dyDescent="0.3">
      <c r="A151" s="135" t="s">
        <v>7</v>
      </c>
      <c r="B151" s="136">
        <v>500</v>
      </c>
      <c r="C151" s="136">
        <v>663</v>
      </c>
      <c r="D151" s="136">
        <v>162</v>
      </c>
      <c r="E151" s="145">
        <v>0.24506209165120033</v>
      </c>
      <c r="F151" s="146"/>
      <c r="G151" s="136">
        <v>639</v>
      </c>
      <c r="H151" s="136">
        <v>754</v>
      </c>
      <c r="I151" s="136">
        <v>115</v>
      </c>
      <c r="J151" s="145">
        <v>0.15218141287617429</v>
      </c>
      <c r="K151" s="5"/>
    </row>
    <row r="152" spans="1:11" ht="14.4" x14ac:dyDescent="0.3">
      <c r="A152" s="135" t="s">
        <v>513</v>
      </c>
      <c r="B152" s="136">
        <v>0</v>
      </c>
      <c r="C152" s="136">
        <v>0</v>
      </c>
      <c r="D152" s="136">
        <v>0</v>
      </c>
      <c r="E152" s="145">
        <v>0</v>
      </c>
      <c r="F152" s="146"/>
      <c r="G152" s="136">
        <v>624</v>
      </c>
      <c r="H152" s="136">
        <v>0</v>
      </c>
      <c r="I152" s="136">
        <v>-624</v>
      </c>
      <c r="J152" s="145">
        <v>0</v>
      </c>
      <c r="K152" s="5"/>
    </row>
    <row r="153" spans="1:11" ht="14.4" x14ac:dyDescent="0.3">
      <c r="A153" s="135" t="s">
        <v>199</v>
      </c>
      <c r="B153" s="136">
        <v>17034</v>
      </c>
      <c r="C153" s="136">
        <v>19566</v>
      </c>
      <c r="D153" s="136">
        <v>2532</v>
      </c>
      <c r="E153" s="145">
        <v>0.1294132017718482</v>
      </c>
      <c r="F153" s="146"/>
      <c r="G153" s="136">
        <v>38355</v>
      </c>
      <c r="H153" s="136">
        <v>44518</v>
      </c>
      <c r="I153" s="136">
        <v>6162</v>
      </c>
      <c r="J153" s="145">
        <v>0.13842415997811203</v>
      </c>
      <c r="K153" s="5"/>
    </row>
    <row r="154" spans="1:11" ht="14.4" x14ac:dyDescent="0.3">
      <c r="A154" s="135" t="s">
        <v>8</v>
      </c>
      <c r="B154" s="136">
        <v>8254</v>
      </c>
      <c r="C154" s="136">
        <v>4009</v>
      </c>
      <c r="D154" s="136">
        <v>-4245</v>
      </c>
      <c r="E154" s="145">
        <v>-1.0590404155056241</v>
      </c>
      <c r="F154" s="146"/>
      <c r="G154" s="136">
        <v>8254</v>
      </c>
      <c r="H154" s="136">
        <v>6852</v>
      </c>
      <c r="I154" s="136">
        <v>-1402</v>
      </c>
      <c r="J154" s="145">
        <v>-0.20457991649263219</v>
      </c>
      <c r="K154" s="5"/>
    </row>
    <row r="155" spans="1:11" ht="14.4" x14ac:dyDescent="0.3">
      <c r="A155" s="135" t="s">
        <v>265</v>
      </c>
      <c r="B155" s="136">
        <v>3524</v>
      </c>
      <c r="C155" s="136">
        <v>4590</v>
      </c>
      <c r="D155" s="136">
        <v>1065</v>
      </c>
      <c r="E155" s="145">
        <v>0.23209928187966256</v>
      </c>
      <c r="F155" s="146"/>
      <c r="G155" s="136">
        <v>8759</v>
      </c>
      <c r="H155" s="136">
        <v>8087</v>
      </c>
      <c r="I155" s="136">
        <v>-672</v>
      </c>
      <c r="J155" s="145">
        <v>-8.3100033634726858E-2</v>
      </c>
      <c r="K155" s="5"/>
    </row>
    <row r="156" spans="1:11" ht="14.4" x14ac:dyDescent="0.3">
      <c r="A156" s="135" t="s">
        <v>9</v>
      </c>
      <c r="B156" s="136">
        <v>6850</v>
      </c>
      <c r="C156" s="136">
        <v>5698</v>
      </c>
      <c r="D156" s="136">
        <v>-1152</v>
      </c>
      <c r="E156" s="145">
        <v>-0.20226154685873846</v>
      </c>
      <c r="F156" s="146"/>
      <c r="G156" s="136">
        <v>12269</v>
      </c>
      <c r="H156" s="136">
        <v>7444</v>
      </c>
      <c r="I156" s="136">
        <v>-4825</v>
      </c>
      <c r="J156" s="145">
        <v>-0.64818327386837471</v>
      </c>
      <c r="K156" s="5"/>
    </row>
    <row r="157" spans="1:11" ht="14.4" x14ac:dyDescent="0.3">
      <c r="A157" s="135" t="s">
        <v>219</v>
      </c>
      <c r="B157" s="136">
        <v>10190</v>
      </c>
      <c r="C157" s="136">
        <v>9743</v>
      </c>
      <c r="D157" s="136">
        <v>-447</v>
      </c>
      <c r="E157" s="145">
        <v>-4.5927992396483173E-2</v>
      </c>
      <c r="F157" s="146"/>
      <c r="G157" s="136">
        <v>16617</v>
      </c>
      <c r="H157" s="136">
        <v>13607</v>
      </c>
      <c r="I157" s="136">
        <v>-3010</v>
      </c>
      <c r="J157" s="145">
        <v>-0.2211715545129718</v>
      </c>
      <c r="K157" s="5"/>
    </row>
    <row r="158" spans="1:11" ht="14.4" x14ac:dyDescent="0.3">
      <c r="A158" s="135" t="s">
        <v>170</v>
      </c>
      <c r="B158" s="136">
        <v>1993</v>
      </c>
      <c r="C158" s="136">
        <v>497</v>
      </c>
      <c r="D158" s="136">
        <v>-1497</v>
      </c>
      <c r="E158" s="145">
        <v>-3.0127226975339712</v>
      </c>
      <c r="F158" s="146"/>
      <c r="G158" s="136">
        <v>4298</v>
      </c>
      <c r="H158" s="136">
        <v>2455</v>
      </c>
      <c r="I158" s="136">
        <v>-1842</v>
      </c>
      <c r="J158" s="145">
        <v>-0.75037366163971286</v>
      </c>
      <c r="K158" s="5"/>
    </row>
    <row r="159" spans="1:11" ht="14.4" x14ac:dyDescent="0.3">
      <c r="A159" s="135" t="s">
        <v>315</v>
      </c>
      <c r="B159" s="136">
        <v>5100</v>
      </c>
      <c r="C159" s="136">
        <v>0</v>
      </c>
      <c r="D159" s="136">
        <v>-5100</v>
      </c>
      <c r="E159" s="145">
        <v>0</v>
      </c>
      <c r="F159" s="146"/>
      <c r="G159" s="136">
        <v>5100</v>
      </c>
      <c r="H159" s="136">
        <v>0</v>
      </c>
      <c r="I159" s="136">
        <v>-5100</v>
      </c>
      <c r="J159" s="145">
        <v>0</v>
      </c>
      <c r="K159" s="5"/>
    </row>
    <row r="160" spans="1:11" ht="14.4" x14ac:dyDescent="0.3">
      <c r="A160" s="135" t="s">
        <v>57</v>
      </c>
      <c r="B160" s="136">
        <v>7652</v>
      </c>
      <c r="C160" s="136">
        <v>4310</v>
      </c>
      <c r="D160" s="136">
        <v>-3342</v>
      </c>
      <c r="E160" s="145">
        <v>-0.77535592968648492</v>
      </c>
      <c r="F160" s="146"/>
      <c r="G160" s="136">
        <v>15304</v>
      </c>
      <c r="H160" s="136">
        <v>7299</v>
      </c>
      <c r="I160" s="136">
        <v>-8005</v>
      </c>
      <c r="J160" s="145">
        <v>-1.0968033201297251</v>
      </c>
      <c r="K160" s="5"/>
    </row>
    <row r="161" spans="1:11" ht="14.4" x14ac:dyDescent="0.3">
      <c r="A161" s="135" t="s">
        <v>220</v>
      </c>
      <c r="B161" s="136">
        <v>1889</v>
      </c>
      <c r="C161" s="136">
        <v>1382</v>
      </c>
      <c r="D161" s="136">
        <v>-507</v>
      </c>
      <c r="E161" s="145">
        <v>-0.36688210643641395</v>
      </c>
      <c r="F161" s="146"/>
      <c r="G161" s="136">
        <v>3310</v>
      </c>
      <c r="H161" s="136">
        <v>2733</v>
      </c>
      <c r="I161" s="136">
        <v>-577</v>
      </c>
      <c r="J161" s="145">
        <v>-0.21106334717471237</v>
      </c>
      <c r="K161" s="5"/>
    </row>
    <row r="162" spans="1:11" ht="14.4" x14ac:dyDescent="0.3">
      <c r="A162" s="135" t="s">
        <v>130</v>
      </c>
      <c r="B162" s="136">
        <v>1977</v>
      </c>
      <c r="C162" s="136">
        <v>2141</v>
      </c>
      <c r="D162" s="136">
        <v>165</v>
      </c>
      <c r="E162" s="145">
        <v>7.6988455934546271E-2</v>
      </c>
      <c r="F162" s="146"/>
      <c r="G162" s="136">
        <v>3931</v>
      </c>
      <c r="H162" s="136">
        <v>3833</v>
      </c>
      <c r="I162" s="136">
        <v>-98</v>
      </c>
      <c r="J162" s="145">
        <v>-2.5548444996360657E-2</v>
      </c>
      <c r="K162" s="5"/>
    </row>
    <row r="163" spans="1:11" ht="14.4" x14ac:dyDescent="0.3">
      <c r="A163" s="135" t="s">
        <v>299</v>
      </c>
      <c r="B163" s="136">
        <v>5040</v>
      </c>
      <c r="C163" s="136">
        <v>4716</v>
      </c>
      <c r="D163" s="136">
        <v>-324</v>
      </c>
      <c r="E163" s="145">
        <v>-6.8702290076335881E-2</v>
      </c>
      <c r="F163" s="146"/>
      <c r="G163" s="136">
        <v>10877</v>
      </c>
      <c r="H163" s="136">
        <v>9432</v>
      </c>
      <c r="I163" s="136">
        <v>-1445</v>
      </c>
      <c r="J163" s="145">
        <v>-0.1531509754028838</v>
      </c>
      <c r="K163" s="5"/>
    </row>
    <row r="164" spans="1:11" ht="14.4" x14ac:dyDescent="0.3">
      <c r="A164" s="135" t="s">
        <v>316</v>
      </c>
      <c r="B164" s="136">
        <v>3575</v>
      </c>
      <c r="C164" s="136">
        <v>4125</v>
      </c>
      <c r="D164" s="136">
        <v>550</v>
      </c>
      <c r="E164" s="145">
        <v>0.13333333333333333</v>
      </c>
      <c r="F164" s="146"/>
      <c r="G164" s="136">
        <v>7150</v>
      </c>
      <c r="H164" s="136">
        <v>4125</v>
      </c>
      <c r="I164" s="136">
        <v>-3025</v>
      </c>
      <c r="J164" s="145">
        <v>-0.73333333333333339</v>
      </c>
      <c r="K164" s="5"/>
    </row>
    <row r="165" spans="1:11" ht="14.4" x14ac:dyDescent="0.3">
      <c r="A165" s="135" t="s">
        <v>241</v>
      </c>
      <c r="B165" s="136">
        <v>1000</v>
      </c>
      <c r="C165" s="136">
        <v>750</v>
      </c>
      <c r="D165" s="136">
        <v>-250</v>
      </c>
      <c r="E165" s="145">
        <v>-0.33333333333333337</v>
      </c>
      <c r="F165" s="146"/>
      <c r="G165" s="136">
        <v>17410</v>
      </c>
      <c r="H165" s="136">
        <v>1250</v>
      </c>
      <c r="I165" s="136">
        <v>-16160</v>
      </c>
      <c r="J165" s="145">
        <v>-12.928000000000001</v>
      </c>
      <c r="K165" s="5"/>
    </row>
    <row r="166" spans="1:11" ht="14.4" x14ac:dyDescent="0.3">
      <c r="A166" s="135" t="s">
        <v>10</v>
      </c>
      <c r="B166" s="136">
        <v>19173</v>
      </c>
      <c r="C166" s="136">
        <v>20892</v>
      </c>
      <c r="D166" s="136">
        <v>1719</v>
      </c>
      <c r="E166" s="145">
        <v>8.2293222286042508E-2</v>
      </c>
      <c r="F166" s="146"/>
      <c r="G166" s="136">
        <v>38489</v>
      </c>
      <c r="H166" s="136">
        <v>33902</v>
      </c>
      <c r="I166" s="136">
        <v>-4587</v>
      </c>
      <c r="J166" s="145">
        <v>-0.13528906849153441</v>
      </c>
      <c r="K166" s="5"/>
    </row>
    <row r="167" spans="1:11" ht="14.4" x14ac:dyDescent="0.3">
      <c r="A167" s="135" t="s">
        <v>253</v>
      </c>
      <c r="B167" s="136">
        <v>2905</v>
      </c>
      <c r="C167" s="136">
        <v>889</v>
      </c>
      <c r="D167" s="136">
        <v>-2016</v>
      </c>
      <c r="E167" s="145">
        <v>-2.2680437888862635</v>
      </c>
      <c r="F167" s="146"/>
      <c r="G167" s="136">
        <v>6109</v>
      </c>
      <c r="H167" s="136">
        <v>1188</v>
      </c>
      <c r="I167" s="136">
        <v>-4922</v>
      </c>
      <c r="J167" s="145">
        <v>-4.14310127115077</v>
      </c>
      <c r="K167" s="5"/>
    </row>
    <row r="168" spans="1:11" ht="14.4" x14ac:dyDescent="0.3">
      <c r="A168" s="137" t="s">
        <v>31</v>
      </c>
      <c r="B168" s="138">
        <v>450845</v>
      </c>
      <c r="C168" s="138">
        <v>413377</v>
      </c>
      <c r="D168" s="138">
        <v>-37468</v>
      </c>
      <c r="E168" s="147">
        <v>-9.0638571899604503E-2</v>
      </c>
      <c r="F168" s="148"/>
      <c r="G168" s="138">
        <v>913712</v>
      </c>
      <c r="H168" s="138">
        <v>819093</v>
      </c>
      <c r="I168" s="138">
        <v>-94619</v>
      </c>
      <c r="J168" s="147">
        <v>-0.1155167981641354</v>
      </c>
      <c r="K168" s="5"/>
    </row>
    <row r="169" spans="1:11" ht="15.05" thickBot="1" x14ac:dyDescent="0.35">
      <c r="A169" s="139" t="s">
        <v>455</v>
      </c>
      <c r="B169" s="140">
        <v>-392468</v>
      </c>
      <c r="C169" s="140">
        <v>-347212</v>
      </c>
      <c r="D169" s="140">
        <v>-45256</v>
      </c>
      <c r="E169" s="149">
        <v>0.13034069784672117</v>
      </c>
      <c r="F169" s="150"/>
      <c r="G169" s="140">
        <v>-773890</v>
      </c>
      <c r="H169" s="140">
        <v>-717658</v>
      </c>
      <c r="I169" s="140">
        <v>-56232</v>
      </c>
      <c r="J169" s="149">
        <v>-7.8354526217105952E-2</v>
      </c>
      <c r="K169" s="5"/>
    </row>
    <row r="170" spans="1:11" ht="15.05" thickBot="1" x14ac:dyDescent="0.35">
      <c r="A170" s="139" t="s">
        <v>456</v>
      </c>
      <c r="B170" s="141">
        <v>-6.7230220000000003</v>
      </c>
      <c r="C170" s="141">
        <v>-5.2476940000000001</v>
      </c>
      <c r="D170" s="141">
        <v>-1.475328</v>
      </c>
      <c r="E170" s="141">
        <v>0.28113834381349223</v>
      </c>
      <c r="F170" s="150"/>
      <c r="G170" s="141">
        <v>-5.5348249999999997</v>
      </c>
      <c r="H170" s="141">
        <v>-7.075075</v>
      </c>
      <c r="I170" s="141">
        <v>1.5402499999999999</v>
      </c>
      <c r="J170" s="141">
        <v>0.2177008724289142</v>
      </c>
      <c r="K170" s="5"/>
    </row>
    <row r="171" spans="1:11" x14ac:dyDescent="0.2">
      <c r="A171" s="131"/>
      <c r="B171" s="132"/>
      <c r="C171" s="132"/>
      <c r="D171" s="132"/>
      <c r="E171" s="132"/>
      <c r="F171" s="143"/>
      <c r="G171" s="132"/>
      <c r="H171" s="132"/>
      <c r="I171" s="132"/>
      <c r="J171" s="132"/>
      <c r="K171" s="5"/>
    </row>
    <row r="172" spans="1:11" ht="15.05" thickBot="1" x14ac:dyDescent="0.35">
      <c r="A172" s="139" t="s">
        <v>283</v>
      </c>
      <c r="B172" s="140">
        <v>179504</v>
      </c>
      <c r="C172" s="140">
        <v>124490</v>
      </c>
      <c r="D172" s="140">
        <v>55013</v>
      </c>
      <c r="E172" s="149">
        <v>0.44191037474215827</v>
      </c>
      <c r="F172" s="150"/>
      <c r="G172" s="140">
        <v>267472</v>
      </c>
      <c r="H172" s="140">
        <v>145228</v>
      </c>
      <c r="I172" s="140">
        <v>122244</v>
      </c>
      <c r="J172" s="149">
        <v>0.84173456502325894</v>
      </c>
      <c r="K172" s="5"/>
    </row>
    <row r="173" spans="1:11" x14ac:dyDescent="0.2">
      <c r="A173" s="131"/>
      <c r="B173" s="132"/>
      <c r="C173" s="132"/>
      <c r="D173" s="132"/>
      <c r="E173" s="132"/>
      <c r="F173" s="143"/>
      <c r="G173" s="132"/>
      <c r="H173" s="132"/>
      <c r="I173" s="132"/>
      <c r="J173" s="132"/>
      <c r="K173" s="5"/>
    </row>
    <row r="174" spans="1:11" ht="15.05" thickBot="1" x14ac:dyDescent="0.35">
      <c r="A174" s="133" t="s">
        <v>475</v>
      </c>
      <c r="B174" s="134"/>
      <c r="C174" s="134"/>
      <c r="D174" s="134"/>
      <c r="E174" s="134"/>
      <c r="F174" s="144"/>
      <c r="G174" s="134"/>
      <c r="H174" s="134"/>
      <c r="I174" s="134"/>
      <c r="J174" s="134"/>
      <c r="K174" s="5"/>
    </row>
    <row r="175" spans="1:11" ht="14.4" x14ac:dyDescent="0.3">
      <c r="A175" s="135" t="s">
        <v>476</v>
      </c>
      <c r="B175" s="132"/>
      <c r="C175" s="132"/>
      <c r="D175" s="132"/>
      <c r="E175" s="132"/>
      <c r="F175" s="143"/>
      <c r="G175" s="132"/>
      <c r="H175" s="132"/>
      <c r="I175" s="132"/>
      <c r="J175" s="132"/>
      <c r="K175" s="5"/>
    </row>
    <row r="176" spans="1:11" ht="14.4" x14ac:dyDescent="0.3">
      <c r="A176" s="135" t="s">
        <v>477</v>
      </c>
      <c r="B176" s="132"/>
      <c r="C176" s="132"/>
      <c r="D176" s="132"/>
      <c r="E176" s="132"/>
      <c r="F176" s="143"/>
      <c r="G176" s="132"/>
      <c r="H176" s="132"/>
      <c r="I176" s="132"/>
      <c r="J176" s="132"/>
      <c r="K176" s="5"/>
    </row>
    <row r="177" spans="1:11" ht="14.4" x14ac:dyDescent="0.3">
      <c r="A177" s="135" t="s">
        <v>478</v>
      </c>
      <c r="B177" s="136">
        <v>16820</v>
      </c>
      <c r="C177" s="136">
        <v>15228</v>
      </c>
      <c r="D177" s="136">
        <v>-1592</v>
      </c>
      <c r="E177" s="145">
        <v>-0.10453906400314675</v>
      </c>
      <c r="F177" s="146"/>
      <c r="G177" s="136">
        <v>33205</v>
      </c>
      <c r="H177" s="136">
        <v>31085</v>
      </c>
      <c r="I177" s="136">
        <v>-2120</v>
      </c>
      <c r="J177" s="145">
        <v>-6.8206823159417229E-2</v>
      </c>
      <c r="K177" s="5"/>
    </row>
    <row r="178" spans="1:11" ht="14.4" x14ac:dyDescent="0.3">
      <c r="A178" s="135" t="s">
        <v>479</v>
      </c>
      <c r="B178" s="136">
        <v>3558</v>
      </c>
      <c r="C178" s="136">
        <v>3549</v>
      </c>
      <c r="D178" s="136">
        <v>-10</v>
      </c>
      <c r="E178" s="145">
        <v>-2.744736671541815E-3</v>
      </c>
      <c r="F178" s="146"/>
      <c r="G178" s="136">
        <v>7117</v>
      </c>
      <c r="H178" s="136">
        <v>7097</v>
      </c>
      <c r="I178" s="136">
        <v>-19</v>
      </c>
      <c r="J178" s="145">
        <v>-2.7390968025553636E-3</v>
      </c>
      <c r="K178" s="5"/>
    </row>
    <row r="179" spans="1:11" ht="14.4" x14ac:dyDescent="0.3">
      <c r="A179" s="135" t="s">
        <v>480</v>
      </c>
      <c r="B179" s="136">
        <v>31084</v>
      </c>
      <c r="C179" s="136">
        <v>30987</v>
      </c>
      <c r="D179" s="136">
        <v>-98</v>
      </c>
      <c r="E179" s="145">
        <v>-3.152658169431576E-3</v>
      </c>
      <c r="F179" s="146"/>
      <c r="G179" s="136">
        <v>62156</v>
      </c>
      <c r="H179" s="136">
        <v>61973</v>
      </c>
      <c r="I179" s="136">
        <v>-183</v>
      </c>
      <c r="J179" s="145">
        <v>-2.9462778292068934E-3</v>
      </c>
      <c r="K179" s="5"/>
    </row>
    <row r="180" spans="1:11" ht="14.4" x14ac:dyDescent="0.3">
      <c r="A180" s="135" t="s">
        <v>481</v>
      </c>
      <c r="B180" s="136">
        <v>16608</v>
      </c>
      <c r="C180" s="136">
        <v>11881</v>
      </c>
      <c r="D180" s="136">
        <v>-4727</v>
      </c>
      <c r="E180" s="145">
        <v>-0.39785154392400024</v>
      </c>
      <c r="F180" s="146"/>
      <c r="G180" s="136">
        <v>36229</v>
      </c>
      <c r="H180" s="136">
        <v>23461</v>
      </c>
      <c r="I180" s="136">
        <v>-12768</v>
      </c>
      <c r="J180" s="145">
        <v>-0.54420758801558478</v>
      </c>
      <c r="K180" s="5"/>
    </row>
    <row r="181" spans="1:11" ht="14.4" x14ac:dyDescent="0.3">
      <c r="A181" s="135" t="s">
        <v>482</v>
      </c>
      <c r="B181" s="136">
        <v>42047</v>
      </c>
      <c r="C181" s="136">
        <v>38100</v>
      </c>
      <c r="D181" s="136">
        <v>-3947</v>
      </c>
      <c r="E181" s="145">
        <v>-0.10359680658316105</v>
      </c>
      <c r="F181" s="146"/>
      <c r="G181" s="136">
        <v>82806</v>
      </c>
      <c r="H181" s="136">
        <v>76199</v>
      </c>
      <c r="I181" s="136">
        <v>-6607</v>
      </c>
      <c r="J181" s="145">
        <v>-8.6704784332211626E-2</v>
      </c>
      <c r="K181" s="5"/>
    </row>
    <row r="182" spans="1:11" ht="14.4" x14ac:dyDescent="0.3">
      <c r="A182" s="137" t="s">
        <v>483</v>
      </c>
      <c r="B182" s="138">
        <v>110118</v>
      </c>
      <c r="C182" s="138">
        <v>99744</v>
      </c>
      <c r="D182" s="138">
        <v>-10373</v>
      </c>
      <c r="E182" s="147">
        <v>-0.1039989733754343</v>
      </c>
      <c r="F182" s="148"/>
      <c r="G182" s="138">
        <v>221513</v>
      </c>
      <c r="H182" s="138">
        <v>199816</v>
      </c>
      <c r="I182" s="138">
        <v>-21697</v>
      </c>
      <c r="J182" s="147">
        <v>-0.10858487725211942</v>
      </c>
      <c r="K182" s="5"/>
    </row>
    <row r="183" spans="1:11" ht="14.4" x14ac:dyDescent="0.3">
      <c r="A183" s="137" t="s">
        <v>484</v>
      </c>
      <c r="B183" s="138">
        <v>110118</v>
      </c>
      <c r="C183" s="138">
        <v>99744</v>
      </c>
      <c r="D183" s="138">
        <v>-10373</v>
      </c>
      <c r="E183" s="147">
        <v>-0.1039989733754343</v>
      </c>
      <c r="F183" s="148"/>
      <c r="G183" s="138">
        <v>221513</v>
      </c>
      <c r="H183" s="138">
        <v>199816</v>
      </c>
      <c r="I183" s="138">
        <v>-21697</v>
      </c>
      <c r="J183" s="147">
        <v>-0.10858487725211942</v>
      </c>
      <c r="K183" s="5"/>
    </row>
    <row r="184" spans="1:11" ht="14.4" x14ac:dyDescent="0.3">
      <c r="A184" s="137" t="s">
        <v>485</v>
      </c>
      <c r="B184" s="138">
        <v>110118</v>
      </c>
      <c r="C184" s="138">
        <v>99744</v>
      </c>
      <c r="D184" s="138">
        <v>-10373</v>
      </c>
      <c r="E184" s="147">
        <v>-0.1039989733754343</v>
      </c>
      <c r="F184" s="148"/>
      <c r="G184" s="138">
        <v>221513</v>
      </c>
      <c r="H184" s="138">
        <v>199816</v>
      </c>
      <c r="I184" s="138">
        <v>-21697</v>
      </c>
      <c r="J184" s="147">
        <v>-0.10858487725211942</v>
      </c>
      <c r="K184" s="5"/>
    </row>
    <row r="185" spans="1:11" ht="15.05" thickBot="1" x14ac:dyDescent="0.35">
      <c r="A185" s="139" t="s">
        <v>457</v>
      </c>
      <c r="B185" s="140">
        <v>69386</v>
      </c>
      <c r="C185" s="140">
        <v>24746</v>
      </c>
      <c r="D185" s="140">
        <v>44640</v>
      </c>
      <c r="E185" s="149">
        <v>1.8039508150480608</v>
      </c>
      <c r="F185" s="150"/>
      <c r="G185" s="140">
        <v>45959</v>
      </c>
      <c r="H185" s="140">
        <v>-54588</v>
      </c>
      <c r="I185" s="140">
        <v>100547</v>
      </c>
      <c r="J185" s="149">
        <v>1.8419317514833051</v>
      </c>
      <c r="K185" s="5"/>
    </row>
    <row r="186" spans="1:11" x14ac:dyDescent="0.2">
      <c r="A186" s="131"/>
      <c r="B186" s="132"/>
      <c r="C186" s="132"/>
      <c r="D186" s="132"/>
      <c r="E186" s="132"/>
      <c r="F186" s="143"/>
      <c r="G186" s="132"/>
      <c r="H186" s="132"/>
      <c r="I186" s="132"/>
      <c r="J186" s="132"/>
      <c r="K186" s="5"/>
    </row>
    <row r="187" spans="1:11" ht="15.05" thickBot="1" x14ac:dyDescent="0.35">
      <c r="A187" s="139" t="s">
        <v>461</v>
      </c>
      <c r="B187" s="140">
        <v>69386</v>
      </c>
      <c r="C187" s="140">
        <v>24746</v>
      </c>
      <c r="D187" s="140">
        <v>44640</v>
      </c>
      <c r="E187" s="149">
        <v>1.8039508150480608</v>
      </c>
      <c r="F187" s="150"/>
      <c r="G187" s="140">
        <v>45959</v>
      </c>
      <c r="H187" s="140">
        <v>-54588</v>
      </c>
      <c r="I187" s="140">
        <v>100547</v>
      </c>
      <c r="J187" s="149">
        <v>1.8419317514833051</v>
      </c>
      <c r="K187" s="5"/>
    </row>
    <row r="188" spans="1:11" x14ac:dyDescent="0.2">
      <c r="A188" s="131"/>
      <c r="B188" s="132"/>
      <c r="C188" s="132"/>
      <c r="D188" s="132"/>
      <c r="E188" s="132"/>
      <c r="F188" s="143"/>
      <c r="G188" s="132"/>
      <c r="H188" s="132"/>
      <c r="I188" s="132"/>
      <c r="J188" s="132"/>
      <c r="K188" s="5"/>
    </row>
    <row r="189" spans="1:11" ht="15.05" thickBot="1" x14ac:dyDescent="0.35">
      <c r="A189" s="139" t="s">
        <v>321</v>
      </c>
      <c r="B189" s="140">
        <v>0</v>
      </c>
      <c r="C189" s="140">
        <v>0</v>
      </c>
      <c r="D189" s="140">
        <v>0</v>
      </c>
      <c r="E189" s="149">
        <v>0</v>
      </c>
      <c r="F189" s="150"/>
      <c r="G189" s="140">
        <v>0</v>
      </c>
      <c r="H189" s="140">
        <v>0</v>
      </c>
      <c r="I189" s="140">
        <v>0</v>
      </c>
      <c r="J189" s="149">
        <v>0</v>
      </c>
      <c r="K189" s="5"/>
    </row>
    <row r="190" spans="1:11" ht="15.05" thickBot="1" x14ac:dyDescent="0.35">
      <c r="A190" s="139" t="s">
        <v>462</v>
      </c>
      <c r="B190" s="140">
        <v>69386</v>
      </c>
      <c r="C190" s="140">
        <v>24746</v>
      </c>
      <c r="D190" s="140">
        <v>44640</v>
      </c>
      <c r="E190" s="149">
        <v>1.8039508150480608</v>
      </c>
      <c r="F190" s="150"/>
      <c r="G190" s="140">
        <v>45959</v>
      </c>
      <c r="H190" s="140">
        <v>-54588</v>
      </c>
      <c r="I190" s="140">
        <v>100547</v>
      </c>
      <c r="J190" s="149">
        <v>1.8419317514833051</v>
      </c>
      <c r="K190" s="5"/>
    </row>
    <row r="191" spans="1:11" x14ac:dyDescent="0.2">
      <c r="A191" s="131"/>
      <c r="B191" s="132"/>
      <c r="C191" s="132"/>
      <c r="D191" s="132"/>
      <c r="E191" s="132"/>
      <c r="F191" s="143"/>
      <c r="G191" s="132"/>
      <c r="H191" s="132"/>
      <c r="I191" s="132"/>
      <c r="J191" s="132"/>
      <c r="K191" s="5"/>
    </row>
    <row r="192" spans="1:11" ht="15.05" thickBot="1" x14ac:dyDescent="0.35">
      <c r="A192" s="139" t="s">
        <v>322</v>
      </c>
      <c r="B192" s="140">
        <v>69386</v>
      </c>
      <c r="C192" s="140">
        <v>24746</v>
      </c>
      <c r="D192" s="140">
        <v>44640</v>
      </c>
      <c r="E192" s="149">
        <v>1.8039508150480608</v>
      </c>
      <c r="F192" s="150"/>
      <c r="G192" s="140">
        <v>45959</v>
      </c>
      <c r="H192" s="140">
        <v>-54588</v>
      </c>
      <c r="I192" s="140">
        <v>100547</v>
      </c>
      <c r="J192" s="149">
        <v>1.8419317514833051</v>
      </c>
      <c r="K192" s="5"/>
    </row>
    <row r="193" spans="1:11" x14ac:dyDescent="0.2">
      <c r="A193" s="131"/>
      <c r="B193" s="132"/>
      <c r="C193" s="132"/>
      <c r="D193" s="132"/>
      <c r="E193" s="132"/>
      <c r="F193" s="143"/>
      <c r="G193" s="132"/>
      <c r="H193" s="132"/>
      <c r="I193" s="132"/>
      <c r="J193" s="132"/>
      <c r="K193" s="5"/>
    </row>
    <row r="194" spans="1:11" ht="15.05" thickBot="1" x14ac:dyDescent="0.35">
      <c r="A194" s="139" t="s">
        <v>323</v>
      </c>
      <c r="B194" s="140">
        <v>69386</v>
      </c>
      <c r="C194" s="140">
        <v>24746</v>
      </c>
      <c r="D194" s="140">
        <v>44640</v>
      </c>
      <c r="E194" s="149">
        <v>1.8039508150480608</v>
      </c>
      <c r="F194" s="150"/>
      <c r="G194" s="140">
        <v>45959</v>
      </c>
      <c r="H194" s="140">
        <v>-54588</v>
      </c>
      <c r="I194" s="140">
        <v>100547</v>
      </c>
      <c r="J194" s="149">
        <v>1.8419317514833051</v>
      </c>
      <c r="K194" s="5"/>
    </row>
    <row r="195" spans="1:11" ht="15.05" thickBot="1" x14ac:dyDescent="0.35">
      <c r="A195" s="139" t="s">
        <v>324</v>
      </c>
      <c r="B195" s="140">
        <v>45959</v>
      </c>
      <c r="C195" s="140">
        <v>-54588</v>
      </c>
      <c r="D195" s="140">
        <v>100547</v>
      </c>
      <c r="E195" s="149">
        <v>-1.8419317514833051</v>
      </c>
      <c r="F195" s="150"/>
      <c r="G195" s="140">
        <v>45959</v>
      </c>
      <c r="H195" s="140">
        <v>-54588</v>
      </c>
      <c r="I195" s="140">
        <v>100547</v>
      </c>
      <c r="J195" s="149">
        <v>1.8419317514833051</v>
      </c>
      <c r="K195" s="5"/>
    </row>
    <row r="196" spans="1:11" ht="15.05" thickBot="1" x14ac:dyDescent="0.35">
      <c r="A196" s="139" t="s">
        <v>325</v>
      </c>
      <c r="B196" s="140">
        <v>2821817</v>
      </c>
      <c r="C196" s="140">
        <v>2123799</v>
      </c>
      <c r="D196" s="140">
        <v>698018</v>
      </c>
      <c r="E196" s="149">
        <v>0.32866499130094223</v>
      </c>
      <c r="F196" s="150"/>
      <c r="G196" s="140">
        <v>2821817</v>
      </c>
      <c r="H196" s="140">
        <v>2123799</v>
      </c>
      <c r="I196" s="140">
        <v>698018</v>
      </c>
      <c r="J196" s="149">
        <v>0.32866499130094223</v>
      </c>
      <c r="K196" s="5"/>
    </row>
    <row r="197" spans="1:11" x14ac:dyDescent="0.2">
      <c r="A197" s="131"/>
      <c r="B197" s="132"/>
      <c r="C197" s="132"/>
      <c r="D197" s="132"/>
      <c r="E197" s="132"/>
      <c r="F197" s="143"/>
      <c r="G197" s="132"/>
      <c r="H197" s="132"/>
      <c r="I197" s="132"/>
      <c r="J197" s="132"/>
      <c r="K197" s="5"/>
    </row>
    <row r="198" spans="1:11" x14ac:dyDescent="0.2">
      <c r="B198" s="142"/>
      <c r="C198" s="142"/>
      <c r="D198" s="142"/>
      <c r="E198" s="142"/>
      <c r="F198" s="151"/>
      <c r="G198" s="142"/>
      <c r="H198" s="142"/>
      <c r="I198" s="142"/>
      <c r="J198" s="142"/>
      <c r="K198" s="5"/>
    </row>
    <row r="199" spans="1:11" x14ac:dyDescent="0.2">
      <c r="B199" s="142"/>
      <c r="C199" s="142"/>
      <c r="D199" s="142"/>
      <c r="E199" s="142"/>
      <c r="F199" s="151"/>
      <c r="G199" s="142"/>
      <c r="H199" s="142"/>
      <c r="I199" s="142"/>
      <c r="J199" s="142"/>
      <c r="K199" s="5"/>
    </row>
    <row r="200" spans="1:11" x14ac:dyDescent="0.2">
      <c r="B200" s="142"/>
      <c r="C200" s="142"/>
      <c r="D200" s="142"/>
      <c r="E200" s="142"/>
      <c r="F200" s="151"/>
      <c r="G200" s="142"/>
      <c r="H200" s="142"/>
      <c r="I200" s="142"/>
      <c r="J200" s="142"/>
      <c r="K200" s="5"/>
    </row>
    <row r="201" spans="1:11" x14ac:dyDescent="0.2">
      <c r="B201" s="142"/>
      <c r="C201" s="142"/>
      <c r="D201" s="142"/>
      <c r="E201" s="142"/>
      <c r="F201" s="151"/>
      <c r="G201" s="142"/>
      <c r="H201" s="142"/>
      <c r="I201" s="142"/>
      <c r="J201" s="142"/>
      <c r="K201" s="5"/>
    </row>
    <row r="202" spans="1:11" x14ac:dyDescent="0.2">
      <c r="B202" s="142"/>
      <c r="C202" s="142"/>
      <c r="D202" s="142"/>
      <c r="E202" s="142"/>
      <c r="F202" s="151"/>
      <c r="G202" s="142"/>
      <c r="H202" s="142"/>
      <c r="I202" s="142"/>
      <c r="J202" s="142"/>
      <c r="K202" s="5"/>
    </row>
    <row r="203" spans="1:11" x14ac:dyDescent="0.2">
      <c r="B203" s="142"/>
      <c r="C203" s="142"/>
      <c r="D203" s="142"/>
      <c r="E203" s="142"/>
      <c r="F203" s="151"/>
      <c r="G203" s="142"/>
      <c r="H203" s="142"/>
      <c r="I203" s="142"/>
      <c r="J203" s="142"/>
      <c r="K203" s="5"/>
    </row>
    <row r="204" spans="1:11" x14ac:dyDescent="0.2">
      <c r="B204" s="142"/>
      <c r="C204" s="142"/>
      <c r="D204" s="142"/>
      <c r="E204" s="142"/>
      <c r="F204" s="151"/>
      <c r="G204" s="142"/>
      <c r="H204" s="142"/>
      <c r="I204" s="142"/>
      <c r="J204" s="142"/>
      <c r="K204" s="5"/>
    </row>
    <row r="205" spans="1:11" x14ac:dyDescent="0.2">
      <c r="B205" s="142"/>
      <c r="C205" s="142"/>
      <c r="D205" s="142"/>
      <c r="E205" s="142"/>
      <c r="F205" s="151"/>
      <c r="G205" s="142"/>
      <c r="H205" s="142"/>
      <c r="I205" s="142"/>
      <c r="J205" s="142"/>
      <c r="K205" s="5"/>
    </row>
    <row r="206" spans="1:11" x14ac:dyDescent="0.2">
      <c r="B206" s="142"/>
      <c r="C206" s="142"/>
      <c r="D206" s="142"/>
      <c r="E206" s="142"/>
      <c r="F206" s="151"/>
      <c r="G206" s="142"/>
      <c r="H206" s="142"/>
      <c r="I206" s="142"/>
      <c r="J206" s="142"/>
      <c r="K206" s="5"/>
    </row>
    <row r="207" spans="1:11" x14ac:dyDescent="0.2">
      <c r="B207" s="142"/>
      <c r="C207" s="142"/>
      <c r="D207" s="142"/>
      <c r="E207" s="142"/>
      <c r="F207" s="151"/>
      <c r="G207" s="142"/>
      <c r="H207" s="142"/>
      <c r="I207" s="142"/>
      <c r="J207" s="142"/>
      <c r="K207" s="5"/>
    </row>
    <row r="208" spans="1:11" x14ac:dyDescent="0.2">
      <c r="B208" s="142"/>
      <c r="C208" s="142"/>
      <c r="D208" s="142"/>
      <c r="E208" s="142"/>
      <c r="F208" s="151"/>
      <c r="G208" s="142"/>
      <c r="H208" s="142"/>
      <c r="I208" s="142"/>
      <c r="J208" s="142"/>
      <c r="K208" s="5"/>
    </row>
    <row r="209" spans="2:11" x14ac:dyDescent="0.2">
      <c r="B209" s="142"/>
      <c r="C209" s="142"/>
      <c r="D209" s="142"/>
      <c r="E209" s="142"/>
      <c r="F209" s="151"/>
      <c r="G209" s="142"/>
      <c r="H209" s="142"/>
      <c r="I209" s="142"/>
      <c r="J209" s="142"/>
      <c r="K209" s="5"/>
    </row>
    <row r="210" spans="2:11" x14ac:dyDescent="0.2">
      <c r="B210" s="142"/>
      <c r="C210" s="142"/>
      <c r="D210" s="142"/>
      <c r="E210" s="142"/>
      <c r="F210" s="151"/>
      <c r="G210" s="142"/>
      <c r="H210" s="142"/>
      <c r="I210" s="142"/>
      <c r="J210" s="142"/>
      <c r="K210" s="5"/>
    </row>
    <row r="211" spans="2:11" x14ac:dyDescent="0.2">
      <c r="B211" s="142"/>
      <c r="C211" s="142"/>
      <c r="D211" s="142"/>
      <c r="E211" s="142"/>
      <c r="F211" s="151"/>
      <c r="G211" s="142"/>
      <c r="H211" s="142"/>
      <c r="I211" s="142"/>
      <c r="J211" s="142"/>
      <c r="K211" s="5"/>
    </row>
    <row r="212" spans="2:11" x14ac:dyDescent="0.2">
      <c r="B212" s="142"/>
      <c r="C212" s="142"/>
      <c r="D212" s="142"/>
      <c r="E212" s="142"/>
      <c r="F212" s="151"/>
      <c r="G212" s="142"/>
      <c r="H212" s="142"/>
      <c r="I212" s="142"/>
      <c r="J212" s="142"/>
      <c r="K212" s="5"/>
    </row>
    <row r="213" spans="2:11" x14ac:dyDescent="0.2">
      <c r="B213" s="142"/>
      <c r="C213" s="142"/>
      <c r="D213" s="142"/>
      <c r="E213" s="142"/>
      <c r="F213" s="151"/>
      <c r="G213" s="142"/>
      <c r="H213" s="142"/>
      <c r="I213" s="142"/>
      <c r="J213" s="142"/>
      <c r="K213" s="5"/>
    </row>
    <row r="214" spans="2:11" x14ac:dyDescent="0.2">
      <c r="B214" s="142"/>
      <c r="C214" s="142"/>
      <c r="D214" s="142"/>
      <c r="E214" s="142"/>
      <c r="F214" s="151"/>
      <c r="G214" s="142"/>
      <c r="H214" s="142"/>
      <c r="I214" s="142"/>
      <c r="J214" s="142"/>
      <c r="K214" s="5"/>
    </row>
    <row r="215" spans="2:11" x14ac:dyDescent="0.2">
      <c r="B215" s="142"/>
      <c r="C215" s="142"/>
      <c r="D215" s="142"/>
      <c r="E215" s="142"/>
      <c r="F215" s="151"/>
      <c r="G215" s="142"/>
      <c r="H215" s="142"/>
      <c r="I215" s="142"/>
      <c r="J215" s="142"/>
      <c r="K215" s="5"/>
    </row>
    <row r="216" spans="2:11" x14ac:dyDescent="0.2">
      <c r="B216" s="142"/>
      <c r="C216" s="142"/>
      <c r="D216" s="142"/>
      <c r="E216" s="142"/>
      <c r="F216" s="151"/>
      <c r="G216" s="142"/>
      <c r="H216" s="142"/>
      <c r="I216" s="142"/>
      <c r="J216" s="142"/>
      <c r="K216" s="5"/>
    </row>
    <row r="217" spans="2:11" x14ac:dyDescent="0.2">
      <c r="B217" s="142"/>
      <c r="C217" s="142"/>
      <c r="D217" s="142"/>
      <c r="E217" s="142"/>
      <c r="F217" s="151"/>
      <c r="G217" s="142"/>
      <c r="H217" s="142"/>
      <c r="I217" s="142"/>
      <c r="J217" s="142"/>
      <c r="K217" s="5"/>
    </row>
    <row r="218" spans="2:11" x14ac:dyDescent="0.2">
      <c r="B218" s="142"/>
      <c r="C218" s="142"/>
      <c r="D218" s="142"/>
      <c r="E218" s="142"/>
      <c r="F218" s="151"/>
      <c r="G218" s="142"/>
      <c r="H218" s="142"/>
      <c r="I218" s="142"/>
      <c r="J218" s="142"/>
      <c r="K218" s="5"/>
    </row>
    <row r="219" spans="2:11" x14ac:dyDescent="0.2">
      <c r="B219" s="142"/>
      <c r="C219" s="142"/>
      <c r="D219" s="142"/>
      <c r="E219" s="142"/>
      <c r="F219" s="151"/>
      <c r="G219" s="142"/>
      <c r="H219" s="142"/>
      <c r="I219" s="142"/>
      <c r="J219" s="142"/>
      <c r="K219" s="5"/>
    </row>
    <row r="220" spans="2:11" x14ac:dyDescent="0.2">
      <c r="B220" s="142"/>
      <c r="C220" s="142"/>
      <c r="D220" s="142"/>
      <c r="E220" s="142"/>
      <c r="F220" s="151"/>
      <c r="G220" s="142"/>
      <c r="H220" s="142"/>
      <c r="I220" s="142"/>
      <c r="J220" s="142"/>
      <c r="K220" s="5"/>
    </row>
    <row r="221" spans="2:11" x14ac:dyDescent="0.2">
      <c r="B221" s="142"/>
      <c r="C221" s="142"/>
      <c r="D221" s="142"/>
      <c r="E221" s="142"/>
      <c r="F221" s="151"/>
      <c r="G221" s="142"/>
      <c r="H221" s="142"/>
      <c r="I221" s="142"/>
      <c r="J221" s="142"/>
      <c r="K221" s="5"/>
    </row>
    <row r="222" spans="2:11" x14ac:dyDescent="0.2">
      <c r="B222" s="142"/>
      <c r="C222" s="142"/>
      <c r="D222" s="142"/>
      <c r="E222" s="142"/>
      <c r="F222" s="151"/>
      <c r="G222" s="142"/>
      <c r="H222" s="142"/>
      <c r="I222" s="142"/>
      <c r="J222" s="142"/>
      <c r="K222" s="5"/>
    </row>
    <row r="223" spans="2:11" x14ac:dyDescent="0.2">
      <c r="B223" s="142"/>
      <c r="C223" s="142"/>
      <c r="D223" s="142"/>
      <c r="E223" s="142"/>
      <c r="F223" s="151"/>
      <c r="G223" s="142"/>
      <c r="H223" s="142"/>
      <c r="I223" s="142"/>
      <c r="J223" s="142"/>
      <c r="K223" s="5"/>
    </row>
    <row r="224" spans="2:11" x14ac:dyDescent="0.2">
      <c r="B224" s="142"/>
      <c r="C224" s="142"/>
      <c r="D224" s="142"/>
      <c r="E224" s="142"/>
      <c r="F224" s="151"/>
      <c r="G224" s="142"/>
      <c r="H224" s="142"/>
      <c r="I224" s="142"/>
      <c r="J224" s="142"/>
      <c r="K224" s="5"/>
    </row>
    <row r="225" spans="2:11" x14ac:dyDescent="0.2">
      <c r="B225" s="142"/>
      <c r="C225" s="142"/>
      <c r="D225" s="142"/>
      <c r="E225" s="142"/>
      <c r="F225" s="151"/>
      <c r="G225" s="142"/>
      <c r="H225" s="142"/>
      <c r="I225" s="142"/>
      <c r="J225" s="142"/>
      <c r="K225" s="5"/>
    </row>
    <row r="226" spans="2:11" x14ac:dyDescent="0.2">
      <c r="B226" s="142"/>
      <c r="C226" s="142"/>
      <c r="D226" s="142"/>
      <c r="E226" s="142"/>
      <c r="F226" s="151"/>
      <c r="G226" s="142"/>
      <c r="H226" s="142"/>
      <c r="I226" s="142"/>
      <c r="J226" s="142"/>
      <c r="K226" s="5"/>
    </row>
    <row r="227" spans="2:11" x14ac:dyDescent="0.2">
      <c r="B227" s="142"/>
      <c r="C227" s="142"/>
      <c r="D227" s="142"/>
      <c r="E227" s="142"/>
      <c r="F227" s="151"/>
      <c r="G227" s="142"/>
      <c r="H227" s="142"/>
      <c r="I227" s="142"/>
      <c r="J227" s="142"/>
      <c r="K227" s="5"/>
    </row>
    <row r="228" spans="2:11" x14ac:dyDescent="0.2">
      <c r="B228" s="142"/>
      <c r="C228" s="142"/>
      <c r="D228" s="142"/>
      <c r="E228" s="142"/>
      <c r="F228" s="151"/>
      <c r="G228" s="142"/>
      <c r="H228" s="142"/>
      <c r="I228" s="142"/>
      <c r="J228" s="142"/>
      <c r="K228" s="5"/>
    </row>
    <row r="229" spans="2:11" x14ac:dyDescent="0.2">
      <c r="B229" s="142"/>
      <c r="C229" s="142"/>
      <c r="D229" s="142"/>
      <c r="E229" s="142"/>
      <c r="F229" s="151"/>
      <c r="G229" s="142"/>
      <c r="H229" s="142"/>
      <c r="I229" s="142"/>
      <c r="J229" s="142"/>
      <c r="K229" s="5"/>
    </row>
    <row r="230" spans="2:11" x14ac:dyDescent="0.2">
      <c r="B230" s="142"/>
      <c r="C230" s="142"/>
      <c r="D230" s="142"/>
      <c r="E230" s="142"/>
      <c r="F230" s="151"/>
      <c r="G230" s="142"/>
      <c r="H230" s="142"/>
      <c r="I230" s="142"/>
      <c r="J230" s="142"/>
      <c r="K230" s="5"/>
    </row>
    <row r="231" spans="2:11" x14ac:dyDescent="0.2">
      <c r="B231" s="142"/>
      <c r="C231" s="142"/>
      <c r="D231" s="142"/>
      <c r="E231" s="142"/>
      <c r="F231" s="151"/>
      <c r="G231" s="142"/>
      <c r="H231" s="142"/>
      <c r="I231" s="142"/>
      <c r="J231" s="142"/>
      <c r="K231" s="5"/>
    </row>
    <row r="232" spans="2:11" x14ac:dyDescent="0.2">
      <c r="B232" s="142"/>
      <c r="C232" s="142"/>
      <c r="D232" s="142"/>
      <c r="E232" s="142"/>
      <c r="F232" s="151"/>
      <c r="G232" s="142"/>
      <c r="H232" s="142"/>
      <c r="I232" s="142"/>
      <c r="J232" s="142"/>
      <c r="K232" s="5"/>
    </row>
    <row r="233" spans="2:11" x14ac:dyDescent="0.2">
      <c r="B233" s="142"/>
      <c r="C233" s="142"/>
      <c r="D233" s="142"/>
      <c r="E233" s="142"/>
      <c r="F233" s="151"/>
      <c r="G233" s="142"/>
      <c r="H233" s="142"/>
      <c r="I233" s="142"/>
      <c r="J233" s="142"/>
      <c r="K233" s="5"/>
    </row>
    <row r="234" spans="2:11" x14ac:dyDescent="0.2">
      <c r="B234" s="142"/>
      <c r="C234" s="142"/>
      <c r="D234" s="142"/>
      <c r="E234" s="142"/>
      <c r="F234" s="151"/>
      <c r="G234" s="142"/>
      <c r="H234" s="142"/>
      <c r="I234" s="142"/>
      <c r="J234" s="142"/>
      <c r="K234" s="5"/>
    </row>
    <row r="235" spans="2:11" x14ac:dyDescent="0.2">
      <c r="B235" s="142"/>
      <c r="C235" s="142"/>
      <c r="D235" s="142"/>
      <c r="E235" s="142"/>
      <c r="F235" s="151"/>
      <c r="G235" s="142"/>
      <c r="H235" s="142"/>
      <c r="I235" s="142"/>
      <c r="J235" s="142"/>
      <c r="K235" s="5"/>
    </row>
    <row r="236" spans="2:11" x14ac:dyDescent="0.2">
      <c r="B236" s="142"/>
      <c r="C236" s="142"/>
      <c r="D236" s="142"/>
      <c r="E236" s="142"/>
      <c r="F236" s="151"/>
      <c r="G236" s="142"/>
      <c r="H236" s="142"/>
      <c r="I236" s="142"/>
      <c r="J236" s="142"/>
      <c r="K236" s="5"/>
    </row>
    <row r="237" spans="2:11" x14ac:dyDescent="0.2">
      <c r="B237" s="142"/>
      <c r="C237" s="142"/>
      <c r="D237" s="142"/>
      <c r="E237" s="142"/>
      <c r="F237" s="151"/>
      <c r="G237" s="142"/>
      <c r="H237" s="142"/>
      <c r="I237" s="142"/>
      <c r="J237" s="142"/>
      <c r="K237" s="5"/>
    </row>
    <row r="238" spans="2:11" x14ac:dyDescent="0.2">
      <c r="B238" s="142"/>
      <c r="C238" s="142"/>
      <c r="D238" s="142"/>
      <c r="E238" s="142"/>
      <c r="F238" s="151"/>
      <c r="G238" s="142"/>
      <c r="H238" s="142"/>
      <c r="I238" s="142"/>
      <c r="J238" s="142"/>
      <c r="K238" s="5"/>
    </row>
    <row r="239" spans="2:11" x14ac:dyDescent="0.2">
      <c r="B239" s="142"/>
      <c r="C239" s="142"/>
      <c r="D239" s="142"/>
      <c r="E239" s="142"/>
      <c r="F239" s="151"/>
      <c r="G239" s="142"/>
      <c r="H239" s="142"/>
      <c r="I239" s="142"/>
      <c r="J239" s="142"/>
      <c r="K239" s="5"/>
    </row>
    <row r="240" spans="2:11" x14ac:dyDescent="0.2">
      <c r="B240" s="142"/>
      <c r="C240" s="142"/>
      <c r="D240" s="142"/>
      <c r="E240" s="142"/>
      <c r="F240" s="151"/>
      <c r="G240" s="142"/>
      <c r="H240" s="142"/>
      <c r="I240" s="142"/>
      <c r="J240" s="142"/>
      <c r="K240" s="5"/>
    </row>
    <row r="241" spans="2:11" x14ac:dyDescent="0.2">
      <c r="B241" s="142"/>
      <c r="C241" s="142"/>
      <c r="D241" s="142"/>
      <c r="E241" s="142"/>
      <c r="F241" s="151"/>
      <c r="G241" s="142"/>
      <c r="H241" s="142"/>
      <c r="I241" s="142"/>
      <c r="J241" s="142"/>
      <c r="K241" s="5"/>
    </row>
    <row r="242" spans="2:11" x14ac:dyDescent="0.2">
      <c r="B242" s="142"/>
      <c r="C242" s="142"/>
      <c r="D242" s="142"/>
      <c r="E242" s="142"/>
      <c r="F242" s="151"/>
      <c r="G242" s="142"/>
      <c r="H242" s="142"/>
      <c r="I242" s="142"/>
      <c r="J242" s="142"/>
      <c r="K242" s="5"/>
    </row>
    <row r="243" spans="2:11" x14ac:dyDescent="0.2">
      <c r="B243" s="142"/>
      <c r="C243" s="142"/>
      <c r="D243" s="142"/>
      <c r="E243" s="142"/>
      <c r="F243" s="151"/>
      <c r="G243" s="142"/>
      <c r="H243" s="142"/>
      <c r="I243" s="142"/>
      <c r="J243" s="142"/>
      <c r="K243" s="5"/>
    </row>
    <row r="244" spans="2:11" x14ac:dyDescent="0.2">
      <c r="B244" s="142"/>
      <c r="C244" s="142"/>
      <c r="D244" s="142"/>
      <c r="E244" s="142"/>
      <c r="F244" s="151"/>
      <c r="G244" s="142"/>
      <c r="H244" s="142"/>
      <c r="I244" s="142"/>
      <c r="J244" s="142"/>
      <c r="K244" s="5"/>
    </row>
    <row r="245" spans="2:11" x14ac:dyDescent="0.2">
      <c r="B245" s="142"/>
      <c r="C245" s="142"/>
      <c r="D245" s="142"/>
      <c r="E245" s="142"/>
      <c r="F245" s="151"/>
      <c r="G245" s="142"/>
      <c r="H245" s="142"/>
      <c r="I245" s="142"/>
      <c r="J245" s="142"/>
      <c r="K245" s="5"/>
    </row>
    <row r="246" spans="2:11" x14ac:dyDescent="0.2">
      <c r="B246" s="142"/>
      <c r="C246" s="142"/>
      <c r="D246" s="142"/>
      <c r="E246" s="142"/>
      <c r="F246" s="151"/>
      <c r="G246" s="142"/>
      <c r="H246" s="142"/>
      <c r="I246" s="142"/>
      <c r="J246" s="142"/>
      <c r="K246" s="5"/>
    </row>
    <row r="247" spans="2:11" x14ac:dyDescent="0.2">
      <c r="B247" s="142"/>
      <c r="C247" s="142"/>
      <c r="D247" s="142"/>
      <c r="E247" s="142"/>
      <c r="F247" s="151"/>
      <c r="G247" s="142"/>
      <c r="H247" s="142"/>
      <c r="I247" s="142"/>
      <c r="J247" s="142"/>
      <c r="K247" s="5"/>
    </row>
    <row r="248" spans="2:11" x14ac:dyDescent="0.2">
      <c r="B248" s="142"/>
      <c r="C248" s="142"/>
      <c r="D248" s="142"/>
      <c r="E248" s="142"/>
      <c r="F248" s="151"/>
      <c r="G248" s="142"/>
      <c r="H248" s="142"/>
      <c r="I248" s="142"/>
      <c r="J248" s="142"/>
      <c r="K248" s="5"/>
    </row>
    <row r="249" spans="2:11" ht="15.55" hidden="1" customHeight="1" thickBot="1" x14ac:dyDescent="0.25">
      <c r="B249" s="142"/>
      <c r="C249" s="142"/>
      <c r="D249" s="142"/>
      <c r="E249" s="142"/>
      <c r="F249" s="151"/>
      <c r="G249" s="142"/>
      <c r="H249" s="142"/>
      <c r="I249" s="142"/>
      <c r="J249" s="142"/>
      <c r="K249" s="5"/>
    </row>
    <row r="250" spans="2:11" ht="15.55" hidden="1" customHeight="1" thickBot="1" x14ac:dyDescent="0.25">
      <c r="B250" s="142"/>
      <c r="C250" s="142"/>
      <c r="D250" s="142"/>
      <c r="E250" s="142"/>
      <c r="F250" s="151"/>
      <c r="G250" s="142"/>
      <c r="H250" s="142"/>
      <c r="I250" s="142"/>
      <c r="J250" s="142"/>
      <c r="K250" s="5"/>
    </row>
    <row r="251" spans="2:11" ht="15.55" hidden="1" customHeight="1" thickBot="1" x14ac:dyDescent="0.25">
      <c r="B251" s="142"/>
      <c r="C251" s="142"/>
      <c r="D251" s="142"/>
      <c r="E251" s="142"/>
      <c r="F251" s="151"/>
      <c r="G251" s="142"/>
      <c r="H251" s="142"/>
      <c r="I251" s="142"/>
      <c r="J251" s="142"/>
      <c r="K251" s="5"/>
    </row>
    <row r="252" spans="2:11" x14ac:dyDescent="0.2">
      <c r="B252" s="142"/>
      <c r="C252" s="142"/>
      <c r="D252" s="142"/>
      <c r="E252" s="142"/>
      <c r="F252" s="151"/>
      <c r="G252" s="142"/>
      <c r="H252" s="142"/>
      <c r="I252" s="142"/>
      <c r="J252" s="142"/>
      <c r="K252" s="5"/>
    </row>
    <row r="253" spans="2:11" x14ac:dyDescent="0.2">
      <c r="B253" s="142"/>
      <c r="C253" s="142"/>
      <c r="D253" s="142"/>
      <c r="E253" s="142"/>
      <c r="F253" s="151"/>
      <c r="G253" s="142"/>
      <c r="H253" s="142"/>
      <c r="I253" s="142"/>
      <c r="J253" s="142"/>
      <c r="K253" s="5"/>
    </row>
    <row r="254" spans="2:11" x14ac:dyDescent="0.2">
      <c r="B254" s="142"/>
      <c r="C254" s="142"/>
      <c r="D254" s="142"/>
      <c r="E254" s="142"/>
      <c r="F254" s="151"/>
      <c r="G254" s="142"/>
      <c r="H254" s="142"/>
      <c r="I254" s="142"/>
      <c r="J254" s="142"/>
      <c r="K254" s="5"/>
    </row>
    <row r="255" spans="2:11" x14ac:dyDescent="0.2">
      <c r="B255" s="142"/>
      <c r="C255" s="142"/>
      <c r="D255" s="142"/>
      <c r="E255" s="142"/>
      <c r="F255" s="151"/>
      <c r="G255" s="142"/>
      <c r="H255" s="142"/>
      <c r="I255" s="142"/>
      <c r="J255" s="142"/>
      <c r="K255" s="5"/>
    </row>
    <row r="256" spans="2:11" x14ac:dyDescent="0.2">
      <c r="B256" s="142"/>
      <c r="C256" s="142"/>
      <c r="D256" s="142"/>
      <c r="E256" s="142"/>
      <c r="F256" s="151"/>
      <c r="G256" s="142"/>
      <c r="H256" s="142"/>
      <c r="I256" s="142"/>
      <c r="J256" s="142"/>
      <c r="K256" s="5"/>
    </row>
    <row r="257" spans="2:11" x14ac:dyDescent="0.2">
      <c r="B257" s="142"/>
      <c r="C257" s="142"/>
      <c r="D257" s="142"/>
      <c r="E257" s="142"/>
      <c r="F257" s="151"/>
      <c r="G257" s="142"/>
      <c r="H257" s="142"/>
      <c r="I257" s="142"/>
      <c r="J257" s="142"/>
      <c r="K257" s="5"/>
    </row>
    <row r="258" spans="2:11" x14ac:dyDescent="0.2">
      <c r="B258" s="142"/>
      <c r="C258" s="142"/>
      <c r="D258" s="142"/>
      <c r="E258" s="142"/>
      <c r="F258" s="151"/>
      <c r="G258" s="142"/>
      <c r="H258" s="142"/>
      <c r="I258" s="142"/>
      <c r="J258" s="142"/>
      <c r="K258" s="5"/>
    </row>
    <row r="259" spans="2:11" x14ac:dyDescent="0.2">
      <c r="B259" s="142"/>
      <c r="C259" s="142"/>
      <c r="D259" s="142"/>
      <c r="E259" s="142"/>
      <c r="F259" s="151"/>
      <c r="G259" s="142"/>
      <c r="H259" s="142"/>
      <c r="I259" s="142"/>
      <c r="J259" s="142"/>
      <c r="K259" s="5"/>
    </row>
    <row r="260" spans="2:11" x14ac:dyDescent="0.2">
      <c r="B260" s="142"/>
      <c r="C260" s="142"/>
      <c r="D260" s="142"/>
      <c r="E260" s="142"/>
      <c r="F260" s="151"/>
      <c r="G260" s="142"/>
      <c r="H260" s="142"/>
      <c r="I260" s="142"/>
      <c r="J260" s="142"/>
      <c r="K260" s="5"/>
    </row>
    <row r="261" spans="2:11" x14ac:dyDescent="0.2">
      <c r="B261" s="142"/>
      <c r="C261" s="142"/>
      <c r="D261" s="142"/>
      <c r="E261" s="142"/>
      <c r="F261" s="151"/>
      <c r="G261" s="142"/>
      <c r="H261" s="142"/>
      <c r="I261" s="142"/>
      <c r="J261" s="142"/>
      <c r="K261" s="5"/>
    </row>
    <row r="262" spans="2:11" x14ac:dyDescent="0.2">
      <c r="B262" s="142"/>
      <c r="C262" s="142"/>
      <c r="D262" s="142"/>
      <c r="E262" s="142"/>
      <c r="F262" s="151"/>
      <c r="G262" s="142"/>
      <c r="H262" s="142"/>
      <c r="I262" s="142"/>
      <c r="J262" s="142"/>
      <c r="K262" s="5"/>
    </row>
    <row r="263" spans="2:11" x14ac:dyDescent="0.2">
      <c r="B263" s="142"/>
      <c r="C263" s="142"/>
      <c r="D263" s="142"/>
      <c r="E263" s="142"/>
      <c r="F263" s="151"/>
      <c r="G263" s="142"/>
      <c r="H263" s="142"/>
      <c r="I263" s="142"/>
      <c r="J263" s="142"/>
      <c r="K263" s="5"/>
    </row>
    <row r="264" spans="2:11" x14ac:dyDescent="0.2">
      <c r="B264" s="142"/>
      <c r="C264" s="142"/>
      <c r="D264" s="142"/>
      <c r="E264" s="142"/>
      <c r="F264" s="151"/>
      <c r="G264" s="142"/>
      <c r="H264" s="142"/>
      <c r="I264" s="142"/>
      <c r="J264" s="142"/>
      <c r="K264" s="5"/>
    </row>
    <row r="265" spans="2:11" x14ac:dyDescent="0.2">
      <c r="B265" s="142"/>
      <c r="C265" s="142"/>
      <c r="D265" s="142"/>
      <c r="E265" s="142"/>
      <c r="F265" s="151"/>
      <c r="G265" s="142"/>
      <c r="H265" s="142"/>
      <c r="I265" s="142"/>
      <c r="J265" s="142"/>
      <c r="K265" s="5"/>
    </row>
    <row r="266" spans="2:11" x14ac:dyDescent="0.2">
      <c r="B266" s="142"/>
      <c r="C266" s="142"/>
      <c r="D266" s="142"/>
      <c r="E266" s="142"/>
      <c r="F266" s="151"/>
      <c r="G266" s="142"/>
      <c r="H266" s="142"/>
      <c r="I266" s="142"/>
      <c r="J266" s="142"/>
      <c r="K266" s="5"/>
    </row>
    <row r="267" spans="2:11" x14ac:dyDescent="0.2">
      <c r="B267" s="142"/>
      <c r="C267" s="142"/>
      <c r="D267" s="142"/>
      <c r="E267" s="142"/>
      <c r="F267" s="151"/>
      <c r="G267" s="142"/>
      <c r="H267" s="142"/>
      <c r="I267" s="142"/>
      <c r="J267" s="142"/>
      <c r="K267" s="5"/>
    </row>
    <row r="268" spans="2:11" x14ac:dyDescent="0.2">
      <c r="B268" s="142"/>
      <c r="C268" s="142"/>
      <c r="D268" s="142"/>
      <c r="E268" s="142"/>
      <c r="F268" s="151"/>
      <c r="G268" s="142"/>
      <c r="H268" s="142"/>
      <c r="I268" s="142"/>
      <c r="J268" s="142"/>
      <c r="K268" s="5"/>
    </row>
    <row r="269" spans="2:11" x14ac:dyDescent="0.2">
      <c r="B269" s="142"/>
      <c r="C269" s="142"/>
      <c r="D269" s="142"/>
      <c r="E269" s="142"/>
      <c r="F269" s="151"/>
      <c r="G269" s="142"/>
      <c r="H269" s="142"/>
      <c r="I269" s="142"/>
      <c r="J269" s="142"/>
      <c r="K269" s="5"/>
    </row>
    <row r="270" spans="2:11" x14ac:dyDescent="0.2">
      <c r="B270" s="142"/>
      <c r="C270" s="142"/>
      <c r="D270" s="142"/>
      <c r="E270" s="142"/>
      <c r="F270" s="151"/>
      <c r="G270" s="142"/>
      <c r="H270" s="142"/>
      <c r="I270" s="142"/>
      <c r="J270" s="142"/>
      <c r="K270" s="5"/>
    </row>
    <row r="271" spans="2:11" x14ac:dyDescent="0.2">
      <c r="B271" s="142"/>
      <c r="C271" s="142"/>
      <c r="D271" s="142"/>
      <c r="E271" s="142"/>
      <c r="F271" s="151"/>
      <c r="G271" s="142"/>
      <c r="H271" s="142"/>
      <c r="I271" s="142"/>
      <c r="J271" s="142"/>
      <c r="K271" s="5"/>
    </row>
    <row r="272" spans="2:11" x14ac:dyDescent="0.2">
      <c r="B272" s="142"/>
      <c r="C272" s="142"/>
      <c r="D272" s="142"/>
      <c r="E272" s="142"/>
      <c r="F272" s="151"/>
      <c r="G272" s="142"/>
      <c r="H272" s="142"/>
      <c r="I272" s="142"/>
      <c r="J272" s="142"/>
      <c r="K272" s="5"/>
    </row>
    <row r="273" spans="2:11" x14ac:dyDescent="0.2">
      <c r="B273" s="142"/>
      <c r="C273" s="142"/>
      <c r="D273" s="142"/>
      <c r="E273" s="142"/>
      <c r="F273" s="151"/>
      <c r="G273" s="142"/>
      <c r="H273" s="142"/>
      <c r="I273" s="142"/>
      <c r="J273" s="142"/>
      <c r="K273" s="5"/>
    </row>
    <row r="274" spans="2:11" x14ac:dyDescent="0.2">
      <c r="B274" s="142"/>
      <c r="C274" s="142"/>
      <c r="D274" s="142"/>
      <c r="E274" s="142"/>
      <c r="F274" s="151"/>
      <c r="G274" s="142"/>
      <c r="H274" s="142"/>
      <c r="I274" s="142"/>
      <c r="J274" s="142"/>
      <c r="K274" s="5"/>
    </row>
    <row r="275" spans="2:11" x14ac:dyDescent="0.2">
      <c r="B275" s="142"/>
      <c r="C275" s="142"/>
      <c r="D275" s="142"/>
      <c r="E275" s="142"/>
      <c r="F275" s="151"/>
      <c r="G275" s="142"/>
      <c r="H275" s="142"/>
      <c r="I275" s="142"/>
      <c r="J275" s="142"/>
      <c r="K275" s="5"/>
    </row>
    <row r="276" spans="2:11" x14ac:dyDescent="0.2">
      <c r="B276" s="142"/>
      <c r="C276" s="142"/>
      <c r="D276" s="142"/>
      <c r="E276" s="142"/>
      <c r="F276" s="151"/>
      <c r="G276" s="142"/>
      <c r="H276" s="142"/>
      <c r="I276" s="142"/>
      <c r="J276" s="142"/>
      <c r="K276" s="5"/>
    </row>
    <row r="277" spans="2:11" x14ac:dyDescent="0.2">
      <c r="B277" s="142"/>
      <c r="C277" s="142"/>
      <c r="D277" s="142"/>
      <c r="E277" s="142"/>
      <c r="F277" s="151"/>
      <c r="G277" s="142"/>
      <c r="H277" s="142"/>
      <c r="I277" s="142"/>
      <c r="J277" s="142"/>
      <c r="K277" s="5"/>
    </row>
    <row r="278" spans="2:11" x14ac:dyDescent="0.2">
      <c r="B278" s="142"/>
      <c r="C278" s="142"/>
      <c r="D278" s="142"/>
      <c r="E278" s="142"/>
      <c r="F278" s="151"/>
      <c r="G278" s="142"/>
      <c r="H278" s="142"/>
      <c r="I278" s="142"/>
      <c r="J278" s="142"/>
      <c r="K278" s="5"/>
    </row>
    <row r="279" spans="2:11" x14ac:dyDescent="0.2">
      <c r="B279" s="142"/>
      <c r="C279" s="142"/>
      <c r="D279" s="142"/>
      <c r="E279" s="142"/>
      <c r="F279" s="151"/>
      <c r="G279" s="142"/>
      <c r="H279" s="142"/>
      <c r="I279" s="142"/>
      <c r="J279" s="142"/>
      <c r="K279" s="5"/>
    </row>
    <row r="280" spans="2:11" x14ac:dyDescent="0.2">
      <c r="B280" s="142"/>
      <c r="C280" s="142"/>
      <c r="D280" s="142"/>
      <c r="E280" s="142"/>
      <c r="F280" s="151"/>
      <c r="G280" s="142"/>
      <c r="H280" s="142"/>
      <c r="I280" s="142"/>
      <c r="J280" s="142"/>
      <c r="K280" s="5"/>
    </row>
    <row r="281" spans="2:11" x14ac:dyDescent="0.2">
      <c r="B281" s="142"/>
      <c r="C281" s="142"/>
      <c r="D281" s="142"/>
      <c r="E281" s="142"/>
      <c r="F281" s="151"/>
      <c r="G281" s="142"/>
      <c r="H281" s="142"/>
      <c r="I281" s="142"/>
      <c r="J281" s="142"/>
      <c r="K281" s="5"/>
    </row>
    <row r="282" spans="2:11" x14ac:dyDescent="0.2">
      <c r="B282" s="142"/>
      <c r="C282" s="142"/>
      <c r="D282" s="142"/>
      <c r="E282" s="142"/>
      <c r="F282" s="151"/>
      <c r="G282" s="142"/>
      <c r="H282" s="142"/>
      <c r="I282" s="142"/>
      <c r="J282" s="142"/>
      <c r="K282" s="5"/>
    </row>
    <row r="283" spans="2:11" x14ac:dyDescent="0.2">
      <c r="B283" s="142"/>
      <c r="C283" s="142"/>
      <c r="D283" s="142"/>
      <c r="E283" s="142"/>
      <c r="F283" s="151"/>
      <c r="G283" s="142"/>
      <c r="H283" s="142"/>
      <c r="I283" s="142"/>
      <c r="J283" s="142"/>
      <c r="K283" s="5"/>
    </row>
    <row r="284" spans="2:11" x14ac:dyDescent="0.2">
      <c r="B284" s="142"/>
      <c r="C284" s="142"/>
      <c r="D284" s="142"/>
      <c r="E284" s="142"/>
      <c r="F284" s="151"/>
      <c r="G284" s="142"/>
      <c r="H284" s="142"/>
      <c r="I284" s="142"/>
      <c r="J284" s="142"/>
      <c r="K284" s="5"/>
    </row>
    <row r="285" spans="2:11" x14ac:dyDescent="0.2">
      <c r="B285" s="142"/>
      <c r="C285" s="142"/>
      <c r="D285" s="142"/>
      <c r="E285" s="142"/>
      <c r="F285" s="151"/>
      <c r="G285" s="142"/>
      <c r="H285" s="142"/>
      <c r="I285" s="142"/>
      <c r="J285" s="142"/>
      <c r="K285" s="5"/>
    </row>
    <row r="286" spans="2:11" x14ac:dyDescent="0.2">
      <c r="B286" s="142"/>
      <c r="C286" s="142"/>
      <c r="D286" s="142"/>
      <c r="E286" s="142"/>
      <c r="F286" s="151"/>
      <c r="G286" s="142"/>
      <c r="H286" s="142"/>
      <c r="I286" s="142"/>
      <c r="J286" s="142"/>
      <c r="K286" s="5"/>
    </row>
    <row r="287" spans="2:11" x14ac:dyDescent="0.2">
      <c r="B287" s="142"/>
      <c r="C287" s="142"/>
      <c r="D287" s="142"/>
      <c r="E287" s="142"/>
      <c r="F287" s="151"/>
      <c r="G287" s="142"/>
      <c r="H287" s="142"/>
      <c r="I287" s="142"/>
      <c r="J287" s="142"/>
      <c r="K287" s="5"/>
    </row>
    <row r="288" spans="2:11" x14ac:dyDescent="0.2">
      <c r="B288" s="142"/>
      <c r="C288" s="142"/>
      <c r="D288" s="142"/>
      <c r="E288" s="142"/>
      <c r="F288" s="151"/>
      <c r="G288" s="142"/>
      <c r="H288" s="142"/>
      <c r="I288" s="142"/>
      <c r="J288" s="142"/>
      <c r="K288" s="5"/>
    </row>
    <row r="289" spans="2:11" x14ac:dyDescent="0.2">
      <c r="B289" s="142"/>
      <c r="C289" s="142"/>
      <c r="D289" s="142"/>
      <c r="E289" s="142"/>
      <c r="F289" s="151"/>
      <c r="G289" s="142"/>
      <c r="H289" s="142"/>
      <c r="I289" s="142"/>
      <c r="J289" s="142"/>
      <c r="K289" s="5"/>
    </row>
    <row r="290" spans="2:11" x14ac:dyDescent="0.2">
      <c r="B290" s="142"/>
      <c r="C290" s="142"/>
      <c r="D290" s="142"/>
      <c r="E290" s="142"/>
      <c r="F290" s="151"/>
      <c r="G290" s="142"/>
      <c r="H290" s="142"/>
      <c r="I290" s="142"/>
      <c r="J290" s="142"/>
      <c r="K290" s="5"/>
    </row>
    <row r="291" spans="2:11" x14ac:dyDescent="0.2">
      <c r="B291" s="142"/>
      <c r="C291" s="142"/>
      <c r="D291" s="142"/>
      <c r="E291" s="142"/>
      <c r="F291" s="151"/>
      <c r="G291" s="142"/>
      <c r="H291" s="142"/>
      <c r="I291" s="142"/>
      <c r="J291" s="142"/>
      <c r="K291" s="5"/>
    </row>
    <row r="292" spans="2:11" x14ac:dyDescent="0.2">
      <c r="B292" s="142"/>
      <c r="C292" s="142"/>
      <c r="D292" s="142"/>
      <c r="E292" s="142"/>
      <c r="F292" s="151"/>
      <c r="G292" s="142"/>
      <c r="H292" s="142"/>
      <c r="I292" s="142"/>
      <c r="J292" s="142"/>
      <c r="K292" s="5"/>
    </row>
    <row r="293" spans="2:11" x14ac:dyDescent="0.2">
      <c r="B293" s="142"/>
      <c r="C293" s="142"/>
      <c r="D293" s="142"/>
      <c r="E293" s="142"/>
      <c r="F293" s="151"/>
      <c r="G293" s="142"/>
      <c r="H293" s="142"/>
      <c r="I293" s="142"/>
      <c r="J293" s="142"/>
      <c r="K293" s="5"/>
    </row>
    <row r="294" spans="2:11" x14ac:dyDescent="0.2">
      <c r="B294" s="142"/>
      <c r="C294" s="142"/>
      <c r="D294" s="142"/>
      <c r="E294" s="142"/>
      <c r="F294" s="151"/>
      <c r="G294" s="142"/>
      <c r="H294" s="142"/>
      <c r="I294" s="142"/>
      <c r="J294" s="142"/>
      <c r="K294" s="5"/>
    </row>
    <row r="295" spans="2:11" x14ac:dyDescent="0.2">
      <c r="B295" s="142"/>
      <c r="C295" s="142"/>
      <c r="D295" s="142"/>
      <c r="E295" s="142"/>
      <c r="F295" s="151"/>
      <c r="G295" s="142"/>
      <c r="H295" s="142"/>
      <c r="I295" s="142"/>
      <c r="J295" s="142"/>
      <c r="K295" s="5"/>
    </row>
    <row r="296" spans="2:11" x14ac:dyDescent="0.2">
      <c r="B296" s="142"/>
      <c r="C296" s="142"/>
      <c r="D296" s="142"/>
      <c r="E296" s="142"/>
      <c r="F296" s="151"/>
      <c r="G296" s="142"/>
      <c r="H296" s="142"/>
      <c r="I296" s="142"/>
      <c r="J296" s="142"/>
      <c r="K296" s="5"/>
    </row>
    <row r="297" spans="2:11" x14ac:dyDescent="0.2">
      <c r="B297" s="142"/>
      <c r="C297" s="142"/>
      <c r="D297" s="142"/>
      <c r="E297" s="142"/>
      <c r="F297" s="151"/>
      <c r="G297" s="142"/>
      <c r="H297" s="142"/>
      <c r="I297" s="142"/>
      <c r="J297" s="142"/>
      <c r="K297" s="5"/>
    </row>
    <row r="298" spans="2:11" x14ac:dyDescent="0.2">
      <c r="B298" s="142"/>
      <c r="C298" s="142"/>
      <c r="D298" s="142"/>
      <c r="E298" s="142"/>
      <c r="F298" s="151"/>
      <c r="G298" s="142"/>
      <c r="H298" s="142"/>
      <c r="I298" s="142"/>
      <c r="J298" s="142"/>
      <c r="K298" s="5"/>
    </row>
    <row r="299" spans="2:11" x14ac:dyDescent="0.2">
      <c r="B299" s="142"/>
      <c r="C299" s="142"/>
      <c r="D299" s="142"/>
      <c r="E299" s="142"/>
      <c r="F299" s="151"/>
      <c r="G299" s="142"/>
      <c r="H299" s="142"/>
      <c r="I299" s="142"/>
      <c r="J299" s="142"/>
      <c r="K299" s="5"/>
    </row>
    <row r="300" spans="2:11" x14ac:dyDescent="0.2">
      <c r="B300" s="142"/>
      <c r="C300" s="142"/>
      <c r="D300" s="142"/>
      <c r="E300" s="142"/>
      <c r="F300" s="151"/>
      <c r="G300" s="142"/>
      <c r="H300" s="142"/>
      <c r="I300" s="142"/>
      <c r="J300" s="142"/>
      <c r="K300" s="5"/>
    </row>
    <row r="301" spans="2:11" x14ac:dyDescent="0.2">
      <c r="B301" s="142"/>
      <c r="C301" s="142"/>
      <c r="D301" s="142"/>
      <c r="E301" s="142"/>
      <c r="F301" s="151"/>
      <c r="G301" s="142"/>
      <c r="H301" s="142"/>
      <c r="I301" s="142"/>
      <c r="J301" s="142"/>
      <c r="K301" s="5"/>
    </row>
    <row r="302" spans="2:11" x14ac:dyDescent="0.2">
      <c r="B302" s="142"/>
      <c r="C302" s="142"/>
      <c r="D302" s="142"/>
      <c r="E302" s="142"/>
      <c r="F302" s="151"/>
      <c r="G302" s="142"/>
      <c r="H302" s="142"/>
      <c r="I302" s="142"/>
      <c r="J302" s="142"/>
      <c r="K302" s="5"/>
    </row>
    <row r="303" spans="2:11" x14ac:dyDescent="0.2">
      <c r="B303" s="142"/>
      <c r="C303" s="142"/>
      <c r="D303" s="142"/>
      <c r="E303" s="142"/>
      <c r="F303" s="151"/>
      <c r="G303" s="142"/>
      <c r="H303" s="142"/>
      <c r="I303" s="142"/>
      <c r="J303" s="142"/>
      <c r="K303" s="5"/>
    </row>
    <row r="304" spans="2:11" x14ac:dyDescent="0.2">
      <c r="B304" s="142"/>
      <c r="C304" s="142"/>
      <c r="D304" s="142"/>
      <c r="E304" s="142"/>
      <c r="F304" s="151"/>
      <c r="G304" s="142"/>
      <c r="H304" s="142"/>
      <c r="I304" s="142"/>
      <c r="J304" s="142"/>
      <c r="K304" s="5"/>
    </row>
    <row r="305" spans="2:11" x14ac:dyDescent="0.2">
      <c r="B305" s="142"/>
      <c r="C305" s="142"/>
      <c r="D305" s="142"/>
      <c r="E305" s="142"/>
      <c r="F305" s="151"/>
      <c r="G305" s="142"/>
      <c r="H305" s="142"/>
      <c r="I305" s="142"/>
      <c r="J305" s="142"/>
      <c r="K305" s="5"/>
    </row>
    <row r="306" spans="2:11" x14ac:dyDescent="0.2">
      <c r="B306" s="142"/>
      <c r="C306" s="142"/>
      <c r="D306" s="142"/>
      <c r="E306" s="142"/>
      <c r="F306" s="151"/>
      <c r="G306" s="142"/>
      <c r="H306" s="142"/>
      <c r="I306" s="142"/>
      <c r="J306" s="142"/>
      <c r="K306" s="5"/>
    </row>
    <row r="307" spans="2:11" x14ac:dyDescent="0.2">
      <c r="B307" s="142"/>
      <c r="C307" s="142"/>
      <c r="D307" s="142"/>
      <c r="E307" s="142"/>
      <c r="F307" s="151"/>
      <c r="G307" s="142"/>
      <c r="H307" s="142"/>
      <c r="I307" s="142"/>
      <c r="J307" s="142"/>
      <c r="K307" s="5"/>
    </row>
    <row r="308" spans="2:11" x14ac:dyDescent="0.2">
      <c r="B308" s="142"/>
      <c r="C308" s="142"/>
      <c r="D308" s="142"/>
      <c r="E308" s="142"/>
      <c r="F308" s="151"/>
      <c r="G308" s="142"/>
      <c r="H308" s="142"/>
      <c r="I308" s="142"/>
      <c r="J308" s="142"/>
      <c r="K308" s="5"/>
    </row>
    <row r="309" spans="2:11" x14ac:dyDescent="0.2">
      <c r="B309" s="142"/>
      <c r="C309" s="142"/>
      <c r="D309" s="142"/>
      <c r="E309" s="142"/>
      <c r="F309" s="151"/>
      <c r="G309" s="142"/>
      <c r="H309" s="142"/>
      <c r="I309" s="142"/>
      <c r="J309" s="142"/>
      <c r="K309" s="5"/>
    </row>
    <row r="310" spans="2:11" x14ac:dyDescent="0.2">
      <c r="B310" s="142"/>
      <c r="C310" s="142"/>
      <c r="D310" s="142"/>
      <c r="E310" s="142"/>
      <c r="F310" s="151"/>
      <c r="G310" s="142"/>
      <c r="H310" s="142"/>
      <c r="I310" s="142"/>
      <c r="J310" s="142"/>
      <c r="K310" s="5"/>
    </row>
    <row r="311" spans="2:11" x14ac:dyDescent="0.2">
      <c r="B311" s="142"/>
      <c r="C311" s="142"/>
      <c r="D311" s="142"/>
      <c r="E311" s="142"/>
      <c r="F311" s="151"/>
      <c r="G311" s="142"/>
      <c r="H311" s="142"/>
      <c r="I311" s="142"/>
      <c r="J311" s="142"/>
      <c r="K311" s="5"/>
    </row>
    <row r="312" spans="2:11" x14ac:dyDescent="0.2">
      <c r="B312" s="142"/>
      <c r="C312" s="142"/>
      <c r="D312" s="142"/>
      <c r="E312" s="142"/>
      <c r="F312" s="151"/>
      <c r="G312" s="142"/>
      <c r="H312" s="142"/>
      <c r="I312" s="142"/>
      <c r="J312" s="142"/>
      <c r="K312" s="5"/>
    </row>
    <row r="313" spans="2:11" x14ac:dyDescent="0.2">
      <c r="B313" s="142"/>
      <c r="C313" s="142"/>
      <c r="D313" s="142"/>
      <c r="E313" s="142"/>
      <c r="F313" s="151"/>
      <c r="G313" s="142"/>
      <c r="H313" s="142"/>
      <c r="I313" s="142"/>
      <c r="J313" s="142"/>
      <c r="K313" s="5"/>
    </row>
    <row r="314" spans="2:11" x14ac:dyDescent="0.2">
      <c r="B314" s="142"/>
      <c r="C314" s="142"/>
      <c r="D314" s="142"/>
      <c r="E314" s="142"/>
      <c r="F314" s="151"/>
      <c r="G314" s="142"/>
      <c r="H314" s="142"/>
      <c r="I314" s="142"/>
      <c r="J314" s="142"/>
      <c r="K314" s="5"/>
    </row>
    <row r="315" spans="2:11" x14ac:dyDescent="0.2">
      <c r="B315" s="142"/>
      <c r="C315" s="142"/>
      <c r="D315" s="142"/>
      <c r="E315" s="142"/>
      <c r="F315" s="151"/>
      <c r="G315" s="142"/>
      <c r="H315" s="142"/>
      <c r="I315" s="142"/>
      <c r="J315" s="142"/>
      <c r="K315" s="5"/>
    </row>
    <row r="316" spans="2:11" x14ac:dyDescent="0.2">
      <c r="B316" s="142"/>
      <c r="C316" s="142"/>
      <c r="D316" s="142"/>
      <c r="E316" s="142"/>
      <c r="F316" s="151"/>
      <c r="G316" s="142"/>
      <c r="H316" s="142"/>
      <c r="I316" s="142"/>
      <c r="J316" s="142"/>
      <c r="K316" s="5"/>
    </row>
    <row r="317" spans="2:11" x14ac:dyDescent="0.2">
      <c r="B317" s="142"/>
      <c r="C317" s="142"/>
      <c r="D317" s="142"/>
      <c r="E317" s="142"/>
      <c r="F317" s="151"/>
      <c r="G317" s="142"/>
      <c r="H317" s="142"/>
      <c r="I317" s="142"/>
      <c r="J317" s="142"/>
      <c r="K317" s="5"/>
    </row>
    <row r="318" spans="2:11" x14ac:dyDescent="0.2">
      <c r="B318" s="142"/>
      <c r="C318" s="142"/>
      <c r="D318" s="142"/>
      <c r="E318" s="142"/>
      <c r="F318" s="151"/>
      <c r="G318" s="142"/>
      <c r="H318" s="142"/>
      <c r="I318" s="142"/>
      <c r="J318" s="142"/>
      <c r="K318" s="5"/>
    </row>
    <row r="319" spans="2:11" x14ac:dyDescent="0.2">
      <c r="B319" s="142"/>
      <c r="C319" s="142"/>
      <c r="D319" s="142"/>
      <c r="E319" s="142"/>
      <c r="F319" s="151"/>
      <c r="G319" s="142"/>
      <c r="H319" s="142"/>
      <c r="I319" s="142"/>
      <c r="J319" s="142"/>
      <c r="K319" s="5"/>
    </row>
    <row r="320" spans="2:11" x14ac:dyDescent="0.2">
      <c r="B320" s="142"/>
      <c r="C320" s="142"/>
      <c r="D320" s="142"/>
      <c r="E320" s="142"/>
      <c r="F320" s="151"/>
      <c r="G320" s="142"/>
      <c r="H320" s="142"/>
      <c r="I320" s="142"/>
      <c r="J320" s="142"/>
      <c r="K320" s="5"/>
    </row>
    <row r="321" spans="2:11" x14ac:dyDescent="0.2">
      <c r="B321" s="142"/>
      <c r="C321" s="142"/>
      <c r="D321" s="142"/>
      <c r="E321" s="142"/>
      <c r="F321" s="151"/>
      <c r="G321" s="142"/>
      <c r="H321" s="142"/>
      <c r="I321" s="142"/>
      <c r="J321" s="142"/>
      <c r="K321" s="5"/>
    </row>
    <row r="322" spans="2:11" x14ac:dyDescent="0.2">
      <c r="B322" s="142"/>
      <c r="C322" s="142"/>
      <c r="D322" s="142"/>
      <c r="E322" s="142"/>
      <c r="F322" s="151"/>
      <c r="G322" s="142"/>
      <c r="H322" s="142"/>
      <c r="I322" s="142"/>
      <c r="J322" s="142"/>
      <c r="K322" s="5"/>
    </row>
    <row r="323" spans="2:11" x14ac:dyDescent="0.2">
      <c r="B323" s="142"/>
      <c r="C323" s="142"/>
      <c r="D323" s="142"/>
      <c r="E323" s="142"/>
      <c r="F323" s="151"/>
      <c r="G323" s="142"/>
      <c r="H323" s="142"/>
      <c r="I323" s="142"/>
      <c r="J323" s="142"/>
      <c r="K323" s="5"/>
    </row>
    <row r="324" spans="2:11" x14ac:dyDescent="0.2">
      <c r="B324" s="142"/>
      <c r="C324" s="142"/>
      <c r="D324" s="142"/>
      <c r="E324" s="142"/>
      <c r="F324" s="151"/>
      <c r="G324" s="142"/>
      <c r="H324" s="142"/>
      <c r="I324" s="142"/>
      <c r="J324" s="142"/>
      <c r="K324" s="5"/>
    </row>
    <row r="325" spans="2:11" x14ac:dyDescent="0.2">
      <c r="B325" s="142"/>
      <c r="C325" s="142"/>
      <c r="D325" s="142"/>
      <c r="E325" s="142"/>
      <c r="F325" s="151"/>
      <c r="G325" s="142"/>
      <c r="H325" s="142"/>
      <c r="I325" s="142"/>
      <c r="J325" s="142"/>
      <c r="K325" s="5"/>
    </row>
    <row r="326" spans="2:11" x14ac:dyDescent="0.2">
      <c r="B326" s="142"/>
      <c r="C326" s="142"/>
      <c r="D326" s="142"/>
      <c r="E326" s="142"/>
      <c r="F326" s="151"/>
      <c r="G326" s="142"/>
      <c r="H326" s="142"/>
      <c r="I326" s="142"/>
      <c r="J326" s="142"/>
      <c r="K326" s="5"/>
    </row>
    <row r="327" spans="2:11" x14ac:dyDescent="0.2">
      <c r="B327" s="142"/>
      <c r="C327" s="142"/>
      <c r="D327" s="142"/>
      <c r="E327" s="142"/>
      <c r="F327" s="151"/>
      <c r="G327" s="142"/>
      <c r="H327" s="142"/>
      <c r="I327" s="142"/>
      <c r="J327" s="142"/>
      <c r="K327" s="5"/>
    </row>
    <row r="328" spans="2:11" x14ac:dyDescent="0.2">
      <c r="B328" s="142"/>
      <c r="C328" s="142"/>
      <c r="D328" s="142"/>
      <c r="E328" s="142"/>
      <c r="F328" s="151"/>
      <c r="G328" s="142"/>
      <c r="H328" s="142"/>
      <c r="I328" s="142"/>
      <c r="J328" s="142"/>
      <c r="K328" s="5"/>
    </row>
    <row r="329" spans="2:11" x14ac:dyDescent="0.2">
      <c r="B329" s="142"/>
      <c r="C329" s="142"/>
      <c r="D329" s="142"/>
      <c r="E329" s="142"/>
      <c r="F329" s="151"/>
      <c r="G329" s="142"/>
      <c r="H329" s="142"/>
      <c r="I329" s="142"/>
      <c r="J329" s="142"/>
      <c r="K329" s="5"/>
    </row>
    <row r="330" spans="2:11" x14ac:dyDescent="0.2">
      <c r="B330" s="142"/>
      <c r="C330" s="142"/>
      <c r="D330" s="142"/>
      <c r="E330" s="142"/>
      <c r="F330" s="151"/>
      <c r="G330" s="142"/>
      <c r="H330" s="142"/>
      <c r="I330" s="142"/>
      <c r="J330" s="142"/>
      <c r="K330" s="5"/>
    </row>
    <row r="331" spans="2:11" x14ac:dyDescent="0.2">
      <c r="B331" s="142"/>
      <c r="C331" s="142"/>
      <c r="D331" s="142"/>
      <c r="E331" s="142"/>
      <c r="F331" s="151"/>
      <c r="G331" s="142"/>
      <c r="H331" s="142"/>
      <c r="I331" s="142"/>
      <c r="J331" s="142"/>
      <c r="K331" s="5"/>
    </row>
    <row r="332" spans="2:11" x14ac:dyDescent="0.2">
      <c r="B332" s="142"/>
      <c r="C332" s="142"/>
      <c r="D332" s="142"/>
      <c r="E332" s="142"/>
      <c r="F332" s="151"/>
      <c r="G332" s="142"/>
      <c r="H332" s="142"/>
      <c r="I332" s="142"/>
      <c r="J332" s="142"/>
      <c r="K332" s="5"/>
    </row>
    <row r="333" spans="2:11" x14ac:dyDescent="0.2">
      <c r="B333" s="142"/>
      <c r="C333" s="142"/>
      <c r="D333" s="142"/>
      <c r="E333" s="142"/>
      <c r="F333" s="151"/>
      <c r="G333" s="142"/>
      <c r="H333" s="142"/>
      <c r="I333" s="142"/>
      <c r="J333" s="142"/>
      <c r="K333" s="5"/>
    </row>
    <row r="334" spans="2:11" x14ac:dyDescent="0.2">
      <c r="B334" s="142"/>
      <c r="C334" s="142"/>
      <c r="D334" s="142"/>
      <c r="E334" s="142"/>
      <c r="F334" s="151"/>
      <c r="G334" s="142"/>
      <c r="H334" s="142"/>
      <c r="I334" s="142"/>
      <c r="J334" s="142"/>
      <c r="K334" s="5"/>
    </row>
    <row r="335" spans="2:11" x14ac:dyDescent="0.2">
      <c r="B335" s="142"/>
      <c r="C335" s="142"/>
      <c r="D335" s="142"/>
      <c r="E335" s="142"/>
      <c r="F335" s="151"/>
      <c r="G335" s="142"/>
      <c r="H335" s="142"/>
      <c r="I335" s="142"/>
      <c r="J335" s="142"/>
      <c r="K335" s="5"/>
    </row>
    <row r="336" spans="2:11" x14ac:dyDescent="0.2">
      <c r="B336" s="142"/>
      <c r="C336" s="142"/>
      <c r="D336" s="142"/>
      <c r="E336" s="142"/>
      <c r="F336" s="151"/>
      <c r="G336" s="142"/>
      <c r="H336" s="142"/>
      <c r="I336" s="142"/>
      <c r="J336" s="142"/>
      <c r="K336" s="5"/>
    </row>
    <row r="337" spans="2:11" x14ac:dyDescent="0.2">
      <c r="B337" s="142"/>
      <c r="C337" s="142"/>
      <c r="D337" s="142"/>
      <c r="E337" s="142"/>
      <c r="F337" s="151"/>
      <c r="G337" s="142"/>
      <c r="H337" s="142"/>
      <c r="I337" s="142"/>
      <c r="J337" s="142"/>
      <c r="K337" s="5"/>
    </row>
    <row r="338" spans="2:11" x14ac:dyDescent="0.2">
      <c r="B338" s="142"/>
      <c r="C338" s="142"/>
      <c r="D338" s="142"/>
      <c r="E338" s="142"/>
      <c r="F338" s="151"/>
      <c r="G338" s="142"/>
      <c r="H338" s="142"/>
      <c r="I338" s="142"/>
      <c r="J338" s="142"/>
      <c r="K338" s="5"/>
    </row>
    <row r="339" spans="2:11" x14ac:dyDescent="0.2">
      <c r="B339" s="142"/>
      <c r="C339" s="142"/>
      <c r="D339" s="142"/>
      <c r="E339" s="142"/>
      <c r="F339" s="151"/>
      <c r="G339" s="142"/>
      <c r="H339" s="142"/>
      <c r="I339" s="142"/>
      <c r="J339" s="142"/>
      <c r="K339" s="5"/>
    </row>
    <row r="340" spans="2:11" x14ac:dyDescent="0.2">
      <c r="B340" s="142"/>
      <c r="C340" s="142"/>
      <c r="D340" s="142"/>
      <c r="E340" s="142"/>
      <c r="F340" s="151"/>
      <c r="G340" s="142"/>
      <c r="H340" s="142"/>
      <c r="I340" s="142"/>
      <c r="J340" s="142"/>
      <c r="K340" s="5"/>
    </row>
    <row r="341" spans="2:11" x14ac:dyDescent="0.2">
      <c r="B341" s="142"/>
      <c r="C341" s="142"/>
      <c r="D341" s="142"/>
      <c r="E341" s="142"/>
      <c r="F341" s="151"/>
      <c r="G341" s="142"/>
      <c r="H341" s="142"/>
      <c r="I341" s="142"/>
      <c r="J341" s="142"/>
      <c r="K341" s="5"/>
    </row>
    <row r="342" spans="2:11" x14ac:dyDescent="0.2">
      <c r="B342" s="142"/>
      <c r="C342" s="142"/>
      <c r="D342" s="142"/>
      <c r="E342" s="142"/>
      <c r="F342" s="151"/>
      <c r="G342" s="142"/>
      <c r="H342" s="142"/>
      <c r="I342" s="142"/>
      <c r="J342" s="142"/>
      <c r="K342" s="5"/>
    </row>
    <row r="343" spans="2:11" x14ac:dyDescent="0.2">
      <c r="B343" s="142"/>
      <c r="C343" s="142"/>
      <c r="D343" s="142"/>
      <c r="E343" s="142"/>
      <c r="F343" s="151"/>
      <c r="G343" s="142"/>
      <c r="H343" s="142"/>
      <c r="I343" s="142"/>
      <c r="J343" s="142"/>
      <c r="K343" s="5"/>
    </row>
    <row r="344" spans="2:11" x14ac:dyDescent="0.2">
      <c r="B344" s="142"/>
      <c r="C344" s="142"/>
      <c r="D344" s="142"/>
      <c r="E344" s="142"/>
      <c r="F344" s="151"/>
      <c r="G344" s="142"/>
      <c r="H344" s="142"/>
      <c r="I344" s="142"/>
      <c r="J344" s="142"/>
      <c r="K344" s="5"/>
    </row>
    <row r="345" spans="2:11" x14ac:dyDescent="0.2">
      <c r="B345" s="142"/>
      <c r="C345" s="142"/>
      <c r="D345" s="142"/>
      <c r="E345" s="142"/>
      <c r="F345" s="151"/>
      <c r="G345" s="142"/>
      <c r="H345" s="142"/>
      <c r="I345" s="142"/>
      <c r="J345" s="142"/>
      <c r="K345" s="5"/>
    </row>
    <row r="346" spans="2:11" x14ac:dyDescent="0.2">
      <c r="B346" s="142"/>
      <c r="C346" s="142"/>
      <c r="D346" s="142"/>
      <c r="E346" s="142"/>
      <c r="F346" s="151"/>
      <c r="G346" s="142"/>
      <c r="H346" s="142"/>
      <c r="I346" s="142"/>
      <c r="J346" s="142"/>
      <c r="K346" s="5"/>
    </row>
    <row r="347" spans="2:11" x14ac:dyDescent="0.2">
      <c r="B347" s="142"/>
      <c r="C347" s="142"/>
      <c r="D347" s="142"/>
      <c r="E347" s="142"/>
      <c r="F347" s="151"/>
      <c r="G347" s="142"/>
      <c r="H347" s="142"/>
      <c r="I347" s="142"/>
      <c r="J347" s="142"/>
      <c r="K347" s="5"/>
    </row>
    <row r="348" spans="2:11" x14ac:dyDescent="0.2">
      <c r="B348" s="142"/>
      <c r="C348" s="142"/>
      <c r="D348" s="142"/>
      <c r="E348" s="142"/>
      <c r="F348" s="151"/>
      <c r="G348" s="142"/>
      <c r="H348" s="142"/>
      <c r="I348" s="142"/>
      <c r="J348" s="142"/>
      <c r="K348" s="5"/>
    </row>
    <row r="349" spans="2:11" x14ac:dyDescent="0.2">
      <c r="B349" s="142"/>
      <c r="C349" s="142"/>
      <c r="D349" s="142"/>
      <c r="E349" s="142"/>
      <c r="F349" s="151"/>
      <c r="G349" s="142"/>
      <c r="H349" s="142"/>
      <c r="I349" s="142"/>
      <c r="J349" s="142"/>
      <c r="K349" s="5"/>
    </row>
    <row r="350" spans="2:11" x14ac:dyDescent="0.2">
      <c r="B350" s="142"/>
      <c r="C350" s="142"/>
      <c r="D350" s="142"/>
      <c r="E350" s="142"/>
      <c r="F350" s="151"/>
      <c r="G350" s="142"/>
      <c r="H350" s="142"/>
      <c r="I350" s="142"/>
      <c r="J350" s="142"/>
      <c r="K350" s="5"/>
    </row>
    <row r="351" spans="2:11" x14ac:dyDescent="0.2">
      <c r="B351" s="142"/>
      <c r="C351" s="142"/>
      <c r="D351" s="142"/>
      <c r="E351" s="142"/>
      <c r="F351" s="151"/>
      <c r="G351" s="142"/>
      <c r="H351" s="142"/>
      <c r="I351" s="142"/>
      <c r="J351" s="142"/>
      <c r="K351" s="5"/>
    </row>
    <row r="352" spans="2:11" x14ac:dyDescent="0.2">
      <c r="B352" s="142"/>
      <c r="C352" s="142"/>
      <c r="D352" s="142"/>
      <c r="E352" s="142"/>
      <c r="F352" s="151"/>
      <c r="G352" s="142"/>
      <c r="H352" s="142"/>
      <c r="I352" s="142"/>
      <c r="J352" s="142"/>
      <c r="K352" s="5"/>
    </row>
    <row r="353" spans="2:11" x14ac:dyDescent="0.2">
      <c r="B353" s="142"/>
      <c r="C353" s="142"/>
      <c r="D353" s="142"/>
      <c r="E353" s="142"/>
      <c r="F353" s="151"/>
      <c r="G353" s="142"/>
      <c r="H353" s="142"/>
      <c r="I353" s="142"/>
      <c r="J353" s="142"/>
      <c r="K353" s="5"/>
    </row>
    <row r="354" spans="2:11" x14ac:dyDescent="0.2">
      <c r="B354" s="142"/>
      <c r="C354" s="142"/>
      <c r="D354" s="142"/>
      <c r="E354" s="142"/>
      <c r="F354" s="151"/>
      <c r="G354" s="142"/>
      <c r="H354" s="142"/>
      <c r="I354" s="142"/>
      <c r="J354" s="142"/>
      <c r="K354" s="5"/>
    </row>
    <row r="355" spans="2:11" x14ac:dyDescent="0.2">
      <c r="B355" s="142"/>
      <c r="C355" s="142"/>
      <c r="D355" s="142"/>
      <c r="E355" s="142"/>
      <c r="F355" s="151"/>
      <c r="G355" s="142"/>
      <c r="H355" s="142"/>
      <c r="I355" s="142"/>
      <c r="J355" s="142"/>
      <c r="K355" s="5"/>
    </row>
    <row r="356" spans="2:11" x14ac:dyDescent="0.2">
      <c r="B356" s="142"/>
      <c r="C356" s="142"/>
      <c r="D356" s="142"/>
      <c r="E356" s="142"/>
      <c r="F356" s="151"/>
      <c r="G356" s="142"/>
      <c r="H356" s="142"/>
      <c r="I356" s="142"/>
      <c r="J356" s="142"/>
      <c r="K356" s="5"/>
    </row>
    <row r="357" spans="2:11" x14ac:dyDescent="0.2">
      <c r="B357" s="142"/>
      <c r="C357" s="142"/>
      <c r="D357" s="142"/>
      <c r="E357" s="142"/>
      <c r="F357" s="151"/>
      <c r="G357" s="142"/>
      <c r="H357" s="142"/>
      <c r="I357" s="142"/>
      <c r="J357" s="142"/>
      <c r="K357" s="5"/>
    </row>
    <row r="358" spans="2:11" x14ac:dyDescent="0.2">
      <c r="B358" s="142"/>
      <c r="C358" s="142"/>
      <c r="D358" s="142"/>
      <c r="E358" s="142"/>
      <c r="F358" s="151"/>
      <c r="G358" s="142"/>
      <c r="H358" s="142"/>
      <c r="I358" s="142"/>
      <c r="J358" s="142"/>
      <c r="K358" s="5"/>
    </row>
    <row r="359" spans="2:11" x14ac:dyDescent="0.2">
      <c r="B359" s="142"/>
      <c r="C359" s="142"/>
      <c r="D359" s="142"/>
      <c r="E359" s="142"/>
      <c r="F359" s="151"/>
      <c r="G359" s="142"/>
      <c r="H359" s="142"/>
      <c r="I359" s="142"/>
      <c r="J359" s="142"/>
      <c r="K359" s="5"/>
    </row>
    <row r="360" spans="2:11" x14ac:dyDescent="0.2">
      <c r="B360" s="142"/>
      <c r="C360" s="142"/>
      <c r="D360" s="142"/>
      <c r="E360" s="142"/>
      <c r="F360" s="151"/>
      <c r="G360" s="142"/>
      <c r="H360" s="142"/>
      <c r="I360" s="142"/>
      <c r="J360" s="142"/>
      <c r="K360" s="5"/>
    </row>
    <row r="361" spans="2:11" x14ac:dyDescent="0.2">
      <c r="B361" s="142"/>
      <c r="C361" s="142"/>
      <c r="D361" s="142"/>
      <c r="E361" s="142"/>
      <c r="F361" s="151"/>
      <c r="G361" s="142"/>
      <c r="H361" s="142"/>
      <c r="I361" s="142"/>
      <c r="J361" s="142"/>
      <c r="K361" s="5"/>
    </row>
    <row r="362" spans="2:11" x14ac:dyDescent="0.2">
      <c r="B362" s="142"/>
      <c r="C362" s="142"/>
      <c r="D362" s="142"/>
      <c r="E362" s="142"/>
      <c r="F362" s="151"/>
      <c r="G362" s="142"/>
      <c r="H362" s="142"/>
      <c r="I362" s="142"/>
      <c r="J362" s="142"/>
      <c r="K362" s="5"/>
    </row>
    <row r="363" spans="2:11" x14ac:dyDescent="0.2">
      <c r="B363" s="142"/>
      <c r="C363" s="142"/>
      <c r="D363" s="142"/>
      <c r="E363" s="142"/>
      <c r="F363" s="151"/>
      <c r="G363" s="142"/>
      <c r="H363" s="142"/>
      <c r="I363" s="142"/>
      <c r="J363" s="142"/>
      <c r="K363" s="5"/>
    </row>
    <row r="364" spans="2:11" x14ac:dyDescent="0.2">
      <c r="B364" s="142"/>
      <c r="C364" s="142"/>
      <c r="D364" s="142"/>
      <c r="E364" s="142"/>
      <c r="F364" s="151"/>
      <c r="G364" s="142"/>
      <c r="H364" s="142"/>
      <c r="I364" s="142"/>
      <c r="J364" s="142"/>
      <c r="K364" s="5"/>
    </row>
    <row r="365" spans="2:11" x14ac:dyDescent="0.2">
      <c r="B365" s="142"/>
      <c r="C365" s="142"/>
      <c r="D365" s="142"/>
      <c r="E365" s="142"/>
      <c r="F365" s="151"/>
      <c r="G365" s="142"/>
      <c r="H365" s="142"/>
      <c r="I365" s="142"/>
      <c r="J365" s="142"/>
      <c r="K365" s="5"/>
    </row>
    <row r="366" spans="2:11" x14ac:dyDescent="0.2">
      <c r="B366" s="142"/>
      <c r="C366" s="142"/>
      <c r="D366" s="142"/>
      <c r="E366" s="142"/>
      <c r="F366" s="151"/>
      <c r="G366" s="142"/>
      <c r="H366" s="142"/>
      <c r="I366" s="142"/>
      <c r="J366" s="142"/>
      <c r="K366" s="5"/>
    </row>
    <row r="367" spans="2:11" x14ac:dyDescent="0.2">
      <c r="B367" s="142"/>
      <c r="C367" s="142"/>
      <c r="D367" s="142"/>
      <c r="E367" s="142"/>
      <c r="F367" s="151"/>
      <c r="G367" s="142"/>
      <c r="H367" s="142"/>
      <c r="I367" s="142"/>
      <c r="J367" s="142"/>
      <c r="K367" s="5"/>
    </row>
    <row r="368" spans="2:11" x14ac:dyDescent="0.2">
      <c r="B368" s="142"/>
      <c r="C368" s="142"/>
      <c r="D368" s="142"/>
      <c r="E368" s="142"/>
      <c r="F368" s="151"/>
      <c r="G368" s="142"/>
      <c r="H368" s="142"/>
      <c r="I368" s="142"/>
      <c r="J368" s="142"/>
      <c r="K368" s="5"/>
    </row>
    <row r="369" spans="2:11" x14ac:dyDescent="0.2">
      <c r="B369" s="142"/>
      <c r="C369" s="142"/>
      <c r="D369" s="142"/>
      <c r="E369" s="142"/>
      <c r="F369" s="151"/>
      <c r="G369" s="142"/>
      <c r="H369" s="142"/>
      <c r="I369" s="142"/>
      <c r="J369" s="142"/>
      <c r="K369" s="5"/>
    </row>
    <row r="370" spans="2:11" x14ac:dyDescent="0.2">
      <c r="B370" s="142"/>
      <c r="C370" s="142"/>
      <c r="D370" s="142"/>
      <c r="E370" s="142"/>
      <c r="F370" s="151"/>
      <c r="G370" s="142"/>
      <c r="H370" s="142"/>
      <c r="I370" s="142"/>
      <c r="J370" s="142"/>
      <c r="K370" s="5"/>
    </row>
    <row r="371" spans="2:11" x14ac:dyDescent="0.2">
      <c r="B371" s="142"/>
      <c r="C371" s="142"/>
      <c r="D371" s="142"/>
      <c r="E371" s="142"/>
      <c r="F371" s="151"/>
      <c r="G371" s="142"/>
      <c r="H371" s="142"/>
      <c r="I371" s="142"/>
      <c r="J371" s="142"/>
      <c r="K371" s="5"/>
    </row>
    <row r="372" spans="2:11" x14ac:dyDescent="0.2">
      <c r="B372" s="142"/>
      <c r="C372" s="142"/>
      <c r="D372" s="142"/>
      <c r="E372" s="142"/>
      <c r="F372" s="151"/>
      <c r="G372" s="142"/>
      <c r="H372" s="142"/>
      <c r="I372" s="142"/>
      <c r="J372" s="142"/>
      <c r="K372" s="5"/>
    </row>
    <row r="373" spans="2:11" x14ac:dyDescent="0.2">
      <c r="B373" s="142"/>
      <c r="C373" s="142"/>
      <c r="D373" s="142"/>
      <c r="E373" s="142"/>
      <c r="F373" s="151"/>
      <c r="G373" s="142"/>
      <c r="H373" s="142"/>
      <c r="I373" s="142"/>
      <c r="J373" s="142"/>
      <c r="K373" s="5"/>
    </row>
    <row r="374" spans="2:11" x14ac:dyDescent="0.2">
      <c r="B374" s="142"/>
      <c r="C374" s="142"/>
      <c r="D374" s="142"/>
      <c r="E374" s="142"/>
      <c r="F374" s="151"/>
      <c r="G374" s="142"/>
      <c r="H374" s="142"/>
      <c r="I374" s="142"/>
      <c r="J374" s="142"/>
      <c r="K374" s="5"/>
    </row>
    <row r="375" spans="2:11" x14ac:dyDescent="0.2">
      <c r="B375" s="142"/>
      <c r="C375" s="142"/>
      <c r="D375" s="142"/>
      <c r="E375" s="142"/>
      <c r="F375" s="151"/>
      <c r="G375" s="142"/>
      <c r="H375" s="142"/>
      <c r="I375" s="142"/>
      <c r="J375" s="142"/>
      <c r="K375" s="5"/>
    </row>
    <row r="376" spans="2:11" x14ac:dyDescent="0.2">
      <c r="B376" s="142"/>
      <c r="C376" s="142"/>
      <c r="D376" s="142"/>
      <c r="E376" s="142"/>
      <c r="F376" s="151"/>
      <c r="G376" s="142"/>
      <c r="H376" s="142"/>
      <c r="I376" s="142"/>
      <c r="J376" s="142"/>
      <c r="K376" s="5"/>
    </row>
    <row r="377" spans="2:11" x14ac:dyDescent="0.2">
      <c r="B377" s="142"/>
      <c r="C377" s="142"/>
      <c r="D377" s="142"/>
      <c r="E377" s="142"/>
      <c r="F377" s="151"/>
      <c r="G377" s="142"/>
      <c r="H377" s="142"/>
      <c r="I377" s="142"/>
      <c r="J377" s="142"/>
      <c r="K377" s="5"/>
    </row>
    <row r="378" spans="2:11" x14ac:dyDescent="0.2">
      <c r="B378" s="142"/>
      <c r="C378" s="142"/>
      <c r="D378" s="142"/>
      <c r="E378" s="142"/>
      <c r="F378" s="151"/>
      <c r="G378" s="142"/>
      <c r="H378" s="142"/>
      <c r="I378" s="142"/>
      <c r="J378" s="142"/>
      <c r="K378" s="5"/>
    </row>
    <row r="379" spans="2:11" x14ac:dyDescent="0.2">
      <c r="B379" s="142"/>
      <c r="C379" s="142"/>
      <c r="D379" s="142"/>
      <c r="E379" s="142"/>
      <c r="F379" s="151"/>
      <c r="G379" s="142"/>
      <c r="H379" s="142"/>
      <c r="I379" s="142"/>
      <c r="J379" s="142"/>
      <c r="K379" s="5"/>
    </row>
    <row r="380" spans="2:11" x14ac:dyDescent="0.2">
      <c r="B380" s="142"/>
      <c r="C380" s="142"/>
      <c r="D380" s="142"/>
      <c r="E380" s="142"/>
      <c r="F380" s="151"/>
      <c r="G380" s="142"/>
      <c r="H380" s="142"/>
      <c r="I380" s="142"/>
      <c r="J380" s="142"/>
      <c r="K380" s="5"/>
    </row>
    <row r="381" spans="2:11" x14ac:dyDescent="0.2">
      <c r="B381" s="142"/>
      <c r="C381" s="142"/>
      <c r="D381" s="142"/>
      <c r="E381" s="142"/>
      <c r="F381" s="151"/>
      <c r="G381" s="142"/>
      <c r="H381" s="142"/>
      <c r="I381" s="142"/>
      <c r="J381" s="142"/>
      <c r="K381" s="5"/>
    </row>
    <row r="382" spans="2:11" x14ac:dyDescent="0.2">
      <c r="B382" s="142"/>
      <c r="C382" s="142"/>
      <c r="D382" s="142"/>
      <c r="E382" s="142"/>
      <c r="F382" s="151"/>
      <c r="G382" s="142"/>
      <c r="H382" s="142"/>
      <c r="I382" s="142"/>
      <c r="J382" s="142"/>
      <c r="K382" s="5"/>
    </row>
    <row r="383" spans="2:11" x14ac:dyDescent="0.2">
      <c r="B383" s="142"/>
      <c r="C383" s="142"/>
      <c r="D383" s="142"/>
      <c r="E383" s="142"/>
      <c r="F383" s="151"/>
      <c r="G383" s="142"/>
      <c r="H383" s="142"/>
      <c r="I383" s="142"/>
      <c r="J383" s="142"/>
      <c r="K383" s="5"/>
    </row>
    <row r="384" spans="2:11" x14ac:dyDescent="0.2">
      <c r="B384" s="142"/>
      <c r="C384" s="142"/>
      <c r="D384" s="142"/>
      <c r="E384" s="142"/>
      <c r="F384" s="151"/>
      <c r="G384" s="142"/>
      <c r="H384" s="142"/>
      <c r="I384" s="142"/>
      <c r="J384" s="142"/>
      <c r="K384" s="5"/>
    </row>
    <row r="385" spans="2:11" x14ac:dyDescent="0.2">
      <c r="B385" s="142"/>
      <c r="C385" s="142"/>
      <c r="D385" s="142"/>
      <c r="E385" s="142"/>
      <c r="F385" s="151"/>
      <c r="G385" s="142"/>
      <c r="H385" s="142"/>
      <c r="I385" s="142"/>
      <c r="J385" s="142"/>
      <c r="K385" s="5"/>
    </row>
    <row r="386" spans="2:11" x14ac:dyDescent="0.2">
      <c r="B386" s="142"/>
      <c r="C386" s="142"/>
      <c r="D386" s="142"/>
      <c r="E386" s="142"/>
      <c r="F386" s="151"/>
      <c r="G386" s="142"/>
      <c r="H386" s="142"/>
      <c r="I386" s="142"/>
      <c r="J386" s="142"/>
      <c r="K386" s="5"/>
    </row>
    <row r="387" spans="2:11" x14ac:dyDescent="0.2">
      <c r="B387" s="142"/>
      <c r="C387" s="142"/>
      <c r="D387" s="142"/>
      <c r="E387" s="142"/>
      <c r="F387" s="151"/>
      <c r="G387" s="142"/>
      <c r="H387" s="142"/>
      <c r="I387" s="142"/>
      <c r="J387" s="142"/>
      <c r="K387" s="5"/>
    </row>
    <row r="388" spans="2:11" x14ac:dyDescent="0.2">
      <c r="B388" s="142"/>
      <c r="C388" s="142"/>
      <c r="D388" s="142"/>
      <c r="E388" s="142"/>
      <c r="F388" s="151"/>
      <c r="G388" s="142"/>
      <c r="H388" s="142"/>
      <c r="I388" s="142"/>
      <c r="J388" s="142"/>
      <c r="K388" s="5"/>
    </row>
    <row r="389" spans="2:11" x14ac:dyDescent="0.2">
      <c r="B389" s="142"/>
      <c r="C389" s="142"/>
      <c r="D389" s="142"/>
      <c r="E389" s="142"/>
      <c r="F389" s="151"/>
      <c r="G389" s="142"/>
      <c r="H389" s="142"/>
      <c r="I389" s="142"/>
      <c r="J389" s="142"/>
      <c r="K389" s="5"/>
    </row>
    <row r="390" spans="2:11" x14ac:dyDescent="0.2">
      <c r="B390" s="142"/>
      <c r="C390" s="142"/>
      <c r="D390" s="142"/>
      <c r="E390" s="142"/>
      <c r="F390" s="151"/>
      <c r="G390" s="142"/>
      <c r="H390" s="142"/>
      <c r="I390" s="142"/>
      <c r="J390" s="142"/>
      <c r="K390" s="5"/>
    </row>
    <row r="391" spans="2:11" x14ac:dyDescent="0.2">
      <c r="B391" s="142"/>
      <c r="C391" s="142"/>
      <c r="D391" s="142"/>
      <c r="E391" s="142"/>
      <c r="F391" s="151"/>
      <c r="G391" s="142"/>
      <c r="H391" s="142"/>
      <c r="I391" s="142"/>
      <c r="J391" s="142"/>
      <c r="K391" s="5"/>
    </row>
    <row r="392" spans="2:11" x14ac:dyDescent="0.2">
      <c r="B392" s="142"/>
      <c r="C392" s="142"/>
      <c r="D392" s="142"/>
      <c r="E392" s="142"/>
      <c r="F392" s="151"/>
      <c r="G392" s="142"/>
      <c r="H392" s="142"/>
      <c r="I392" s="142"/>
      <c r="J392" s="142"/>
      <c r="K392" s="5"/>
    </row>
    <row r="393" spans="2:11" x14ac:dyDescent="0.2">
      <c r="B393" s="142"/>
      <c r="C393" s="142"/>
      <c r="D393" s="142"/>
      <c r="E393" s="142"/>
      <c r="F393" s="151"/>
      <c r="G393" s="142"/>
      <c r="H393" s="142"/>
      <c r="I393" s="142"/>
      <c r="J393" s="142"/>
      <c r="K393" s="5"/>
    </row>
    <row r="394" spans="2:11" x14ac:dyDescent="0.2">
      <c r="B394" s="142"/>
      <c r="C394" s="142"/>
      <c r="D394" s="142"/>
      <c r="E394" s="142"/>
      <c r="F394" s="151"/>
      <c r="G394" s="142"/>
      <c r="H394" s="142"/>
      <c r="I394" s="142"/>
      <c r="J394" s="142"/>
      <c r="K394" s="5"/>
    </row>
    <row r="395" spans="2:11" x14ac:dyDescent="0.2">
      <c r="B395" s="142"/>
      <c r="C395" s="142"/>
      <c r="D395" s="142"/>
      <c r="E395" s="142"/>
      <c r="F395" s="151"/>
      <c r="G395" s="142"/>
      <c r="H395" s="142"/>
      <c r="I395" s="142"/>
      <c r="J395" s="142"/>
      <c r="K395" s="5"/>
    </row>
    <row r="396" spans="2:11" x14ac:dyDescent="0.2">
      <c r="B396" s="142"/>
      <c r="C396" s="142"/>
      <c r="D396" s="142"/>
      <c r="E396" s="142"/>
      <c r="F396" s="151"/>
      <c r="G396" s="142"/>
      <c r="H396" s="142"/>
      <c r="I396" s="142"/>
      <c r="J396" s="142"/>
      <c r="K396" s="5"/>
    </row>
    <row r="397" spans="2:11" x14ac:dyDescent="0.2">
      <c r="B397" s="142"/>
      <c r="C397" s="142"/>
      <c r="D397" s="142"/>
      <c r="E397" s="142"/>
      <c r="F397" s="151"/>
      <c r="G397" s="142"/>
      <c r="H397" s="142"/>
      <c r="I397" s="142"/>
      <c r="J397" s="142"/>
      <c r="K397" s="5"/>
    </row>
    <row r="398" spans="2:11" x14ac:dyDescent="0.2">
      <c r="B398" s="142"/>
      <c r="C398" s="142"/>
      <c r="D398" s="142"/>
      <c r="E398" s="142"/>
      <c r="F398" s="151"/>
      <c r="G398" s="142"/>
      <c r="H398" s="142"/>
      <c r="I398" s="142"/>
      <c r="J398" s="142"/>
      <c r="K398" s="5"/>
    </row>
    <row r="399" spans="2:11" x14ac:dyDescent="0.2">
      <c r="B399" s="142"/>
      <c r="C399" s="142"/>
      <c r="D399" s="142"/>
      <c r="E399" s="142"/>
      <c r="F399" s="151"/>
      <c r="G399" s="142"/>
      <c r="H399" s="142"/>
      <c r="I399" s="142"/>
      <c r="J399" s="142"/>
      <c r="K399" s="5"/>
    </row>
    <row r="400" spans="2:11" x14ac:dyDescent="0.2">
      <c r="B400" s="142"/>
      <c r="C400" s="142"/>
      <c r="D400" s="142"/>
      <c r="E400" s="142"/>
      <c r="F400" s="151"/>
      <c r="G400" s="142"/>
      <c r="H400" s="142"/>
      <c r="I400" s="142"/>
      <c r="J400" s="142"/>
      <c r="K400" s="5"/>
    </row>
    <row r="401" spans="2:11" x14ac:dyDescent="0.2">
      <c r="B401" s="142"/>
      <c r="C401" s="142"/>
      <c r="D401" s="142"/>
      <c r="E401" s="142"/>
      <c r="F401" s="151"/>
      <c r="G401" s="142"/>
      <c r="H401" s="142"/>
      <c r="I401" s="142"/>
      <c r="J401" s="142"/>
      <c r="K401" s="5"/>
    </row>
    <row r="402" spans="2:11" x14ac:dyDescent="0.2">
      <c r="B402" s="142"/>
      <c r="C402" s="142"/>
      <c r="D402" s="142"/>
      <c r="E402" s="142"/>
      <c r="F402" s="151"/>
      <c r="G402" s="142"/>
      <c r="H402" s="142"/>
      <c r="I402" s="142"/>
      <c r="J402" s="142"/>
      <c r="K402" s="5"/>
    </row>
    <row r="403" spans="2:11" x14ac:dyDescent="0.2">
      <c r="B403" s="142"/>
      <c r="C403" s="142"/>
      <c r="D403" s="142"/>
      <c r="E403" s="142"/>
      <c r="F403" s="151"/>
      <c r="G403" s="142"/>
      <c r="H403" s="142"/>
      <c r="I403" s="142"/>
      <c r="J403" s="142"/>
      <c r="K403" s="5"/>
    </row>
    <row r="404" spans="2:11" x14ac:dyDescent="0.2">
      <c r="B404" s="142"/>
      <c r="C404" s="142"/>
      <c r="D404" s="142"/>
      <c r="E404" s="142"/>
      <c r="F404" s="151"/>
      <c r="G404" s="142"/>
      <c r="H404" s="142"/>
      <c r="I404" s="142"/>
      <c r="J404" s="142"/>
      <c r="K404" s="5"/>
    </row>
    <row r="405" spans="2:11" x14ac:dyDescent="0.2">
      <c r="B405" s="142"/>
      <c r="C405" s="142"/>
      <c r="D405" s="142"/>
      <c r="E405" s="142"/>
      <c r="F405" s="151"/>
      <c r="G405" s="142"/>
      <c r="H405" s="142"/>
      <c r="I405" s="142"/>
      <c r="J405" s="142"/>
      <c r="K405" s="5"/>
    </row>
    <row r="406" spans="2:11" x14ac:dyDescent="0.2">
      <c r="B406" s="142"/>
      <c r="C406" s="142"/>
      <c r="D406" s="142"/>
      <c r="E406" s="142"/>
      <c r="F406" s="151"/>
      <c r="G406" s="142"/>
      <c r="H406" s="142"/>
      <c r="I406" s="142"/>
      <c r="J406" s="142"/>
      <c r="K406" s="5"/>
    </row>
    <row r="407" spans="2:11" x14ac:dyDescent="0.2">
      <c r="B407" s="142"/>
      <c r="C407" s="142"/>
      <c r="D407" s="142"/>
      <c r="E407" s="142"/>
      <c r="F407" s="151"/>
      <c r="G407" s="142"/>
      <c r="H407" s="142"/>
      <c r="I407" s="142"/>
      <c r="J407" s="142"/>
      <c r="K407" s="5"/>
    </row>
    <row r="408" spans="2:11" x14ac:dyDescent="0.2">
      <c r="B408" s="142"/>
      <c r="C408" s="142"/>
      <c r="D408" s="142"/>
      <c r="E408" s="142"/>
      <c r="F408" s="151"/>
      <c r="G408" s="142"/>
      <c r="H408" s="142"/>
      <c r="I408" s="142"/>
      <c r="J408" s="142"/>
      <c r="K408" s="5"/>
    </row>
    <row r="409" spans="2:11" x14ac:dyDescent="0.2">
      <c r="B409" s="142"/>
      <c r="C409" s="142"/>
      <c r="D409" s="142"/>
      <c r="E409" s="142"/>
      <c r="F409" s="151"/>
      <c r="G409" s="142"/>
      <c r="H409" s="142"/>
      <c r="I409" s="142"/>
      <c r="J409" s="142"/>
      <c r="K409" s="5"/>
    </row>
    <row r="410" spans="2:11" x14ac:dyDescent="0.2">
      <c r="B410" s="142"/>
      <c r="C410" s="142"/>
      <c r="D410" s="142"/>
      <c r="E410" s="142"/>
      <c r="F410" s="151"/>
      <c r="G410" s="142"/>
      <c r="H410" s="142"/>
      <c r="I410" s="142"/>
      <c r="J410" s="142"/>
      <c r="K410" s="5"/>
    </row>
    <row r="411" spans="2:11" x14ac:dyDescent="0.2">
      <c r="B411" s="142"/>
      <c r="C411" s="142"/>
      <c r="D411" s="142"/>
      <c r="E411" s="142"/>
      <c r="F411" s="151"/>
      <c r="G411" s="142"/>
      <c r="H411" s="142"/>
      <c r="I411" s="142"/>
      <c r="J411" s="142"/>
      <c r="K411" s="5"/>
    </row>
    <row r="412" spans="2:11" x14ac:dyDescent="0.2">
      <c r="B412" s="142"/>
      <c r="C412" s="142"/>
      <c r="D412" s="142"/>
      <c r="E412" s="142"/>
      <c r="F412" s="151"/>
      <c r="G412" s="142"/>
      <c r="H412" s="142"/>
      <c r="I412" s="142"/>
      <c r="J412" s="142"/>
      <c r="K412" s="5"/>
    </row>
    <row r="413" spans="2:11" x14ac:dyDescent="0.2">
      <c r="B413" s="142"/>
      <c r="C413" s="142"/>
      <c r="D413" s="142"/>
      <c r="E413" s="142"/>
      <c r="F413" s="151"/>
      <c r="G413" s="142"/>
      <c r="H413" s="142"/>
      <c r="I413" s="142"/>
      <c r="J413" s="142"/>
      <c r="K413" s="5"/>
    </row>
    <row r="414" spans="2:11" x14ac:dyDescent="0.2">
      <c r="B414" s="142"/>
      <c r="C414" s="142"/>
      <c r="D414" s="142"/>
      <c r="E414" s="142"/>
      <c r="F414" s="151"/>
      <c r="G414" s="142"/>
      <c r="H414" s="142"/>
      <c r="I414" s="142"/>
      <c r="J414" s="142"/>
      <c r="K414" s="5"/>
    </row>
    <row r="415" spans="2:11" x14ac:dyDescent="0.2">
      <c r="B415" s="142"/>
      <c r="C415" s="142"/>
      <c r="D415" s="142"/>
      <c r="E415" s="142"/>
      <c r="F415" s="151"/>
      <c r="G415" s="142"/>
      <c r="H415" s="142"/>
      <c r="I415" s="142"/>
      <c r="J415" s="142"/>
      <c r="K415" s="5"/>
    </row>
    <row r="416" spans="2:11" x14ac:dyDescent="0.2">
      <c r="B416" s="142"/>
      <c r="C416" s="142"/>
      <c r="D416" s="142"/>
      <c r="E416" s="142"/>
      <c r="F416" s="151"/>
      <c r="G416" s="142"/>
      <c r="H416" s="142"/>
      <c r="I416" s="142"/>
      <c r="J416" s="142"/>
      <c r="K416" s="5"/>
    </row>
    <row r="417" spans="2:11" x14ac:dyDescent="0.2">
      <c r="B417" s="142"/>
      <c r="C417" s="142"/>
      <c r="D417" s="142"/>
      <c r="E417" s="142"/>
      <c r="F417" s="151"/>
      <c r="G417" s="142"/>
      <c r="H417" s="142"/>
      <c r="I417" s="142"/>
      <c r="J417" s="142"/>
      <c r="K417" s="5"/>
    </row>
    <row r="418" spans="2:11" x14ac:dyDescent="0.2">
      <c r="B418" s="142"/>
      <c r="C418" s="142"/>
      <c r="D418" s="142"/>
      <c r="E418" s="142"/>
      <c r="F418" s="151"/>
      <c r="G418" s="142"/>
      <c r="H418" s="142"/>
      <c r="I418" s="142"/>
      <c r="J418" s="142"/>
      <c r="K418" s="5"/>
    </row>
    <row r="419" spans="2:11" x14ac:dyDescent="0.2">
      <c r="B419" s="142"/>
      <c r="C419" s="142"/>
      <c r="D419" s="142"/>
      <c r="E419" s="142"/>
      <c r="F419" s="151"/>
      <c r="G419" s="142"/>
      <c r="H419" s="142"/>
      <c r="I419" s="142"/>
      <c r="J419" s="142"/>
      <c r="K419" s="5"/>
    </row>
    <row r="420" spans="2:11" x14ac:dyDescent="0.2">
      <c r="B420" s="142"/>
      <c r="C420" s="142"/>
      <c r="D420" s="142"/>
      <c r="E420" s="142"/>
      <c r="F420" s="151"/>
      <c r="G420" s="142"/>
      <c r="H420" s="142"/>
      <c r="I420" s="142"/>
      <c r="J420" s="142"/>
      <c r="K420" s="5"/>
    </row>
    <row r="421" spans="2:11" x14ac:dyDescent="0.2">
      <c r="B421" s="142"/>
      <c r="C421" s="142"/>
      <c r="D421" s="142"/>
      <c r="E421" s="142"/>
      <c r="F421" s="151"/>
      <c r="G421" s="142"/>
      <c r="H421" s="142"/>
      <c r="I421" s="142"/>
      <c r="J421" s="142"/>
      <c r="K421" s="5"/>
    </row>
    <row r="422" spans="2:11" x14ac:dyDescent="0.2">
      <c r="B422" s="142"/>
      <c r="C422" s="142"/>
      <c r="D422" s="142"/>
      <c r="E422" s="142"/>
      <c r="F422" s="151"/>
      <c r="G422" s="142"/>
      <c r="H422" s="142"/>
      <c r="I422" s="142"/>
      <c r="J422" s="142"/>
      <c r="K422" s="5"/>
    </row>
    <row r="423" spans="2:11" x14ac:dyDescent="0.2">
      <c r="B423" s="142"/>
      <c r="C423" s="142"/>
      <c r="D423" s="142"/>
      <c r="E423" s="142"/>
      <c r="F423" s="151"/>
      <c r="G423" s="142"/>
      <c r="H423" s="142"/>
      <c r="I423" s="142"/>
      <c r="J423" s="142"/>
      <c r="K423" s="5"/>
    </row>
    <row r="424" spans="2:11" x14ac:dyDescent="0.2">
      <c r="B424" s="142"/>
      <c r="C424" s="142"/>
      <c r="D424" s="142"/>
      <c r="E424" s="142"/>
      <c r="F424" s="151"/>
      <c r="G424" s="142"/>
      <c r="H424" s="142"/>
      <c r="I424" s="142"/>
      <c r="J424" s="142"/>
      <c r="K424" s="5"/>
    </row>
    <row r="425" spans="2:11" x14ac:dyDescent="0.2">
      <c r="B425" s="142"/>
      <c r="C425" s="142"/>
      <c r="D425" s="142"/>
      <c r="E425" s="142"/>
      <c r="F425" s="151"/>
      <c r="G425" s="142"/>
      <c r="H425" s="142"/>
      <c r="I425" s="142"/>
      <c r="J425" s="142"/>
      <c r="K425" s="5"/>
    </row>
    <row r="426" spans="2:11" x14ac:dyDescent="0.2">
      <c r="B426" s="142"/>
      <c r="C426" s="142"/>
      <c r="D426" s="142"/>
      <c r="E426" s="142"/>
      <c r="F426" s="151"/>
      <c r="G426" s="142"/>
      <c r="H426" s="142"/>
      <c r="I426" s="142"/>
      <c r="J426" s="142"/>
      <c r="K426" s="5"/>
    </row>
    <row r="427" spans="2:11" x14ac:dyDescent="0.2">
      <c r="B427" s="142"/>
      <c r="C427" s="142"/>
      <c r="D427" s="142"/>
      <c r="E427" s="142"/>
      <c r="F427" s="151"/>
      <c r="G427" s="142"/>
      <c r="H427" s="142"/>
      <c r="I427" s="142"/>
      <c r="J427" s="142"/>
      <c r="K427" s="5"/>
    </row>
    <row r="428" spans="2:11" x14ac:dyDescent="0.2">
      <c r="B428" s="142"/>
      <c r="C428" s="142"/>
      <c r="D428" s="142"/>
      <c r="E428" s="142"/>
      <c r="F428" s="151"/>
      <c r="G428" s="142"/>
      <c r="H428" s="142"/>
      <c r="I428" s="142"/>
      <c r="J428" s="142"/>
      <c r="K428" s="5"/>
    </row>
    <row r="429" spans="2:11" x14ac:dyDescent="0.2">
      <c r="B429" s="142"/>
      <c r="C429" s="142"/>
      <c r="D429" s="142"/>
      <c r="E429" s="142"/>
      <c r="F429" s="151"/>
      <c r="G429" s="142"/>
      <c r="H429" s="142"/>
      <c r="I429" s="142"/>
      <c r="J429" s="142"/>
      <c r="K429" s="5"/>
    </row>
    <row r="430" spans="2:11" x14ac:dyDescent="0.2">
      <c r="B430" s="142"/>
      <c r="C430" s="142"/>
      <c r="D430" s="142"/>
      <c r="E430" s="142"/>
      <c r="F430" s="151"/>
      <c r="G430" s="142"/>
      <c r="H430" s="142"/>
      <c r="I430" s="142"/>
      <c r="J430" s="142"/>
      <c r="K430" s="5"/>
    </row>
    <row r="431" spans="2:11" x14ac:dyDescent="0.2">
      <c r="B431" s="142"/>
      <c r="C431" s="142"/>
      <c r="D431" s="142"/>
      <c r="E431" s="142"/>
      <c r="F431" s="151"/>
      <c r="G431" s="142"/>
      <c r="H431" s="142"/>
      <c r="I431" s="142"/>
      <c r="J431" s="142"/>
      <c r="K431" s="5"/>
    </row>
    <row r="432" spans="2:11" x14ac:dyDescent="0.2">
      <c r="B432" s="142"/>
      <c r="C432" s="142"/>
      <c r="D432" s="142"/>
      <c r="E432" s="142"/>
      <c r="F432" s="151"/>
      <c r="G432" s="142"/>
      <c r="H432" s="142"/>
      <c r="I432" s="142"/>
      <c r="J432" s="142"/>
      <c r="K432" s="5"/>
    </row>
    <row r="433" spans="2:11" x14ac:dyDescent="0.2">
      <c r="B433" s="142"/>
      <c r="C433" s="142"/>
      <c r="D433" s="142"/>
      <c r="E433" s="142"/>
      <c r="F433" s="151"/>
      <c r="G433" s="142"/>
      <c r="H433" s="142"/>
      <c r="I433" s="142"/>
      <c r="J433" s="142"/>
      <c r="K433" s="5"/>
    </row>
    <row r="434" spans="2:11" x14ac:dyDescent="0.2">
      <c r="B434" s="142"/>
      <c r="C434" s="142"/>
      <c r="D434" s="142"/>
      <c r="E434" s="142"/>
      <c r="F434" s="151"/>
      <c r="G434" s="142"/>
      <c r="H434" s="142"/>
      <c r="I434" s="142"/>
      <c r="J434" s="142"/>
      <c r="K434" s="5"/>
    </row>
    <row r="435" spans="2:11" x14ac:dyDescent="0.2">
      <c r="B435" s="142"/>
      <c r="C435" s="142"/>
      <c r="D435" s="142"/>
      <c r="E435" s="142"/>
      <c r="F435" s="151"/>
      <c r="G435" s="142"/>
      <c r="H435" s="142"/>
      <c r="I435" s="142"/>
      <c r="J435" s="142"/>
      <c r="K435" s="5"/>
    </row>
    <row r="436" spans="2:11" x14ac:dyDescent="0.2">
      <c r="B436" s="142"/>
      <c r="C436" s="142"/>
      <c r="D436" s="142"/>
      <c r="E436" s="142"/>
      <c r="F436" s="151"/>
      <c r="G436" s="142"/>
      <c r="H436" s="142"/>
      <c r="I436" s="142"/>
      <c r="J436" s="142"/>
      <c r="K436" s="5"/>
    </row>
    <row r="437" spans="2:11" x14ac:dyDescent="0.2">
      <c r="B437" s="142"/>
      <c r="C437" s="142"/>
      <c r="D437" s="142"/>
      <c r="E437" s="142"/>
      <c r="F437" s="151"/>
      <c r="G437" s="142"/>
      <c r="H437" s="142"/>
      <c r="I437" s="142"/>
      <c r="J437" s="142"/>
      <c r="K437" s="5"/>
    </row>
    <row r="438" spans="2:11" x14ac:dyDescent="0.2">
      <c r="B438" s="142"/>
      <c r="C438" s="142"/>
      <c r="D438" s="142"/>
      <c r="E438" s="142"/>
      <c r="F438" s="151"/>
      <c r="G438" s="142"/>
      <c r="H438" s="142"/>
      <c r="I438" s="142"/>
      <c r="J438" s="142"/>
      <c r="K438" s="5"/>
    </row>
    <row r="439" spans="2:11" x14ac:dyDescent="0.2">
      <c r="B439" s="142"/>
      <c r="C439" s="142"/>
      <c r="D439" s="142"/>
      <c r="E439" s="142"/>
      <c r="F439" s="151"/>
      <c r="G439" s="142"/>
      <c r="H439" s="142"/>
      <c r="I439" s="142"/>
      <c r="J439" s="142"/>
      <c r="K439" s="5"/>
    </row>
    <row r="440" spans="2:11" x14ac:dyDescent="0.2">
      <c r="B440" s="142"/>
      <c r="C440" s="142"/>
      <c r="D440" s="142"/>
      <c r="E440" s="142"/>
      <c r="F440" s="151"/>
      <c r="G440" s="142"/>
      <c r="H440" s="142"/>
      <c r="I440" s="142"/>
      <c r="J440" s="142"/>
      <c r="K440" s="5"/>
    </row>
    <row r="441" spans="2:11" x14ac:dyDescent="0.2">
      <c r="B441" s="142"/>
      <c r="C441" s="142"/>
      <c r="D441" s="142"/>
      <c r="E441" s="142"/>
      <c r="F441" s="151"/>
      <c r="G441" s="142"/>
      <c r="H441" s="142"/>
      <c r="I441" s="142"/>
      <c r="J441" s="142"/>
      <c r="K441" s="5"/>
    </row>
    <row r="442" spans="2:11" x14ac:dyDescent="0.2">
      <c r="B442" s="142"/>
      <c r="C442" s="142"/>
      <c r="D442" s="142"/>
      <c r="E442" s="142"/>
      <c r="F442" s="151"/>
      <c r="G442" s="142"/>
      <c r="H442" s="142"/>
      <c r="I442" s="142"/>
      <c r="J442" s="142"/>
      <c r="K442" s="5"/>
    </row>
    <row r="443" spans="2:11" x14ac:dyDescent="0.2">
      <c r="B443" s="142"/>
      <c r="C443" s="142"/>
      <c r="D443" s="142"/>
      <c r="E443" s="142"/>
      <c r="F443" s="151"/>
      <c r="G443" s="142"/>
      <c r="H443" s="142"/>
      <c r="I443" s="142"/>
      <c r="J443" s="142"/>
      <c r="K443" s="5"/>
    </row>
    <row r="444" spans="2:11" x14ac:dyDescent="0.2">
      <c r="B444" s="142"/>
      <c r="C444" s="142"/>
      <c r="D444" s="142"/>
      <c r="E444" s="142"/>
      <c r="F444" s="151"/>
      <c r="G444" s="142"/>
      <c r="H444" s="142"/>
      <c r="I444" s="142"/>
      <c r="J444" s="142"/>
      <c r="K444" s="5"/>
    </row>
    <row r="445" spans="2:11" x14ac:dyDescent="0.2">
      <c r="B445" s="142"/>
      <c r="C445" s="142"/>
      <c r="D445" s="142"/>
      <c r="E445" s="142"/>
      <c r="F445" s="151"/>
      <c r="G445" s="142"/>
      <c r="H445" s="142"/>
      <c r="I445" s="142"/>
      <c r="J445" s="142"/>
      <c r="K445" s="5"/>
    </row>
    <row r="446" spans="2:11" x14ac:dyDescent="0.2">
      <c r="B446" s="142"/>
      <c r="C446" s="142"/>
      <c r="D446" s="142"/>
      <c r="E446" s="142"/>
      <c r="F446" s="151"/>
      <c r="G446" s="142"/>
      <c r="H446" s="142"/>
      <c r="I446" s="142"/>
      <c r="J446" s="142"/>
      <c r="K446" s="5"/>
    </row>
    <row r="447" spans="2:11" x14ac:dyDescent="0.2">
      <c r="B447" s="142"/>
      <c r="C447" s="142"/>
      <c r="D447" s="142"/>
      <c r="E447" s="142"/>
      <c r="F447" s="151"/>
      <c r="G447" s="142"/>
      <c r="H447" s="142"/>
      <c r="I447" s="142"/>
      <c r="J447" s="142"/>
      <c r="K447" s="5"/>
    </row>
    <row r="448" spans="2:11" x14ac:dyDescent="0.2">
      <c r="B448" s="142"/>
      <c r="C448" s="142"/>
      <c r="D448" s="142"/>
      <c r="E448" s="142"/>
      <c r="F448" s="151"/>
      <c r="G448" s="142"/>
      <c r="H448" s="142"/>
      <c r="I448" s="142"/>
      <c r="J448" s="142"/>
      <c r="K448" s="5"/>
    </row>
    <row r="449" spans="2:11" x14ac:dyDescent="0.2">
      <c r="B449" s="142"/>
      <c r="C449" s="142"/>
      <c r="D449" s="142"/>
      <c r="E449" s="142"/>
      <c r="F449" s="151"/>
      <c r="G449" s="142"/>
      <c r="H449" s="142"/>
      <c r="I449" s="142"/>
      <c r="J449" s="142"/>
      <c r="K449" s="5"/>
    </row>
    <row r="450" spans="2:11" x14ac:dyDescent="0.2">
      <c r="B450" s="142"/>
      <c r="C450" s="142"/>
      <c r="D450" s="142"/>
      <c r="E450" s="142"/>
      <c r="F450" s="151"/>
      <c r="G450" s="142"/>
      <c r="H450" s="142"/>
      <c r="I450" s="142"/>
      <c r="J450" s="142"/>
      <c r="K450" s="5"/>
    </row>
    <row r="451" spans="2:11" x14ac:dyDescent="0.2">
      <c r="B451" s="142"/>
      <c r="C451" s="142"/>
      <c r="D451" s="142"/>
      <c r="E451" s="142"/>
      <c r="F451" s="151"/>
      <c r="G451" s="142"/>
      <c r="H451" s="142"/>
      <c r="I451" s="142"/>
      <c r="J451" s="142"/>
      <c r="K451" s="5"/>
    </row>
    <row r="452" spans="2:11" x14ac:dyDescent="0.2">
      <c r="B452" s="142"/>
      <c r="C452" s="142"/>
      <c r="D452" s="142"/>
      <c r="E452" s="142"/>
      <c r="F452" s="151"/>
      <c r="G452" s="142"/>
      <c r="H452" s="142"/>
      <c r="I452" s="142"/>
      <c r="J452" s="142"/>
      <c r="K452" s="5"/>
    </row>
    <row r="453" spans="2:11" x14ac:dyDescent="0.2">
      <c r="B453" s="142"/>
      <c r="C453" s="142"/>
      <c r="D453" s="142"/>
      <c r="E453" s="142"/>
      <c r="F453" s="151"/>
      <c r="G453" s="142"/>
      <c r="H453" s="142"/>
      <c r="I453" s="142"/>
      <c r="J453" s="142"/>
      <c r="K453" s="5"/>
    </row>
    <row r="454" spans="2:11" x14ac:dyDescent="0.2">
      <c r="B454" s="142"/>
      <c r="C454" s="142"/>
      <c r="D454" s="142"/>
      <c r="E454" s="142"/>
      <c r="F454" s="151"/>
      <c r="G454" s="142"/>
      <c r="H454" s="142"/>
      <c r="I454" s="142"/>
      <c r="J454" s="142"/>
      <c r="K454" s="5"/>
    </row>
    <row r="455" spans="2:11" x14ac:dyDescent="0.2">
      <c r="B455" s="142"/>
      <c r="C455" s="142"/>
      <c r="D455" s="142"/>
      <c r="E455" s="142"/>
      <c r="F455" s="151"/>
      <c r="G455" s="142"/>
      <c r="H455" s="142"/>
      <c r="I455" s="142"/>
      <c r="J455" s="142"/>
      <c r="K455" s="5"/>
    </row>
    <row r="456" spans="2:11" x14ac:dyDescent="0.2">
      <c r="B456" s="142"/>
      <c r="C456" s="142"/>
      <c r="D456" s="142"/>
      <c r="E456" s="142"/>
      <c r="F456" s="151"/>
      <c r="G456" s="142"/>
      <c r="H456" s="142"/>
      <c r="I456" s="142"/>
      <c r="J456" s="142"/>
      <c r="K456" s="5"/>
    </row>
    <row r="457" spans="2:11" x14ac:dyDescent="0.2">
      <c r="B457" s="142"/>
      <c r="C457" s="142"/>
      <c r="D457" s="142"/>
      <c r="E457" s="142"/>
      <c r="F457" s="151"/>
      <c r="G457" s="142"/>
      <c r="H457" s="142"/>
      <c r="I457" s="142"/>
      <c r="J457" s="142"/>
      <c r="K457" s="5"/>
    </row>
    <row r="458" spans="2:11" x14ac:dyDescent="0.2">
      <c r="B458" s="142"/>
      <c r="C458" s="142"/>
      <c r="D458" s="142"/>
      <c r="E458" s="142"/>
      <c r="F458" s="151"/>
      <c r="G458" s="142"/>
      <c r="H458" s="142"/>
      <c r="I458" s="142"/>
      <c r="J458" s="142"/>
      <c r="K458" s="5"/>
    </row>
    <row r="459" spans="2:11" x14ac:dyDescent="0.2">
      <c r="B459" s="142"/>
      <c r="C459" s="142"/>
      <c r="D459" s="142"/>
      <c r="E459" s="142"/>
      <c r="F459" s="151"/>
      <c r="G459" s="142"/>
      <c r="H459" s="142"/>
      <c r="I459" s="142"/>
      <c r="J459" s="142"/>
      <c r="K459" s="5"/>
    </row>
    <row r="460" spans="2:11" x14ac:dyDescent="0.2">
      <c r="B460" s="142"/>
      <c r="C460" s="142"/>
      <c r="D460" s="142"/>
      <c r="E460" s="142"/>
      <c r="F460" s="151"/>
      <c r="G460" s="142"/>
      <c r="H460" s="142"/>
      <c r="I460" s="142"/>
      <c r="J460" s="142"/>
      <c r="K460" s="5"/>
    </row>
    <row r="461" spans="2:11" x14ac:dyDescent="0.2">
      <c r="B461" s="142"/>
      <c r="C461" s="142"/>
      <c r="D461" s="142"/>
      <c r="E461" s="142"/>
      <c r="F461" s="151"/>
      <c r="G461" s="142"/>
      <c r="H461" s="142"/>
      <c r="I461" s="142"/>
      <c r="J461" s="142"/>
      <c r="K461" s="5"/>
    </row>
    <row r="462" spans="2:11" x14ac:dyDescent="0.2">
      <c r="B462" s="142"/>
      <c r="C462" s="142"/>
      <c r="D462" s="142"/>
      <c r="E462" s="142"/>
      <c r="F462" s="151"/>
      <c r="G462" s="142"/>
      <c r="H462" s="142"/>
      <c r="I462" s="142"/>
      <c r="J462" s="142"/>
      <c r="K462" s="5"/>
    </row>
    <row r="463" spans="2:11" x14ac:dyDescent="0.2">
      <c r="B463" s="142"/>
      <c r="C463" s="142"/>
      <c r="D463" s="142"/>
      <c r="E463" s="142"/>
      <c r="F463" s="151"/>
      <c r="G463" s="142"/>
      <c r="H463" s="142"/>
      <c r="I463" s="142"/>
      <c r="J463" s="142"/>
      <c r="K463" s="5"/>
    </row>
    <row r="464" spans="2:11" x14ac:dyDescent="0.2">
      <c r="B464" s="142"/>
      <c r="C464" s="142"/>
      <c r="D464" s="142"/>
      <c r="E464" s="142"/>
      <c r="F464" s="151"/>
      <c r="G464" s="142"/>
      <c r="H464" s="142"/>
      <c r="I464" s="142"/>
      <c r="J464" s="142"/>
      <c r="K464" s="5"/>
    </row>
    <row r="465" spans="2:11" x14ac:dyDescent="0.2">
      <c r="B465" s="142"/>
      <c r="C465" s="142"/>
      <c r="D465" s="142"/>
      <c r="E465" s="142"/>
      <c r="F465" s="151"/>
      <c r="G465" s="142"/>
      <c r="H465" s="142"/>
      <c r="I465" s="142"/>
      <c r="J465" s="142"/>
      <c r="K465" s="5"/>
    </row>
    <row r="466" spans="2:11" x14ac:dyDescent="0.2">
      <c r="B466" s="142"/>
      <c r="C466" s="142"/>
      <c r="D466" s="142"/>
      <c r="E466" s="142"/>
      <c r="F466" s="151"/>
      <c r="G466" s="142"/>
      <c r="H466" s="142"/>
      <c r="I466" s="142"/>
      <c r="J466" s="142"/>
      <c r="K466" s="5"/>
    </row>
    <row r="467" spans="2:11" x14ac:dyDescent="0.2">
      <c r="B467" s="142"/>
      <c r="C467" s="142"/>
      <c r="D467" s="142"/>
      <c r="E467" s="142"/>
      <c r="F467" s="151"/>
      <c r="G467" s="142"/>
      <c r="H467" s="142"/>
      <c r="I467" s="142"/>
      <c r="J467" s="142"/>
      <c r="K467" s="5"/>
    </row>
    <row r="468" spans="2:11" x14ac:dyDescent="0.2">
      <c r="B468" s="142"/>
      <c r="C468" s="142"/>
      <c r="D468" s="142"/>
      <c r="E468" s="142"/>
      <c r="F468" s="151"/>
      <c r="G468" s="142"/>
      <c r="H468" s="142"/>
      <c r="I468" s="142"/>
      <c r="J468" s="142"/>
      <c r="K468" s="5"/>
    </row>
    <row r="469" spans="2:11" x14ac:dyDescent="0.2">
      <c r="B469" s="142"/>
      <c r="C469" s="142"/>
      <c r="D469" s="142"/>
      <c r="E469" s="142"/>
      <c r="F469" s="151"/>
      <c r="G469" s="142"/>
      <c r="H469" s="142"/>
      <c r="I469" s="142"/>
      <c r="J469" s="142"/>
      <c r="K469" s="5"/>
    </row>
    <row r="470" spans="2:11" x14ac:dyDescent="0.2">
      <c r="B470" s="142"/>
      <c r="C470" s="142"/>
      <c r="D470" s="142"/>
      <c r="E470" s="142"/>
      <c r="F470" s="151"/>
      <c r="G470" s="142"/>
      <c r="H470" s="142"/>
      <c r="I470" s="142"/>
      <c r="J470" s="142"/>
      <c r="K470" s="5"/>
    </row>
    <row r="471" spans="2:11" x14ac:dyDescent="0.2">
      <c r="B471" s="142"/>
      <c r="C471" s="142"/>
      <c r="D471" s="142"/>
      <c r="E471" s="142"/>
      <c r="F471" s="151"/>
      <c r="G471" s="142"/>
      <c r="H471" s="142"/>
      <c r="I471" s="142"/>
      <c r="J471" s="142"/>
      <c r="K471" s="5"/>
    </row>
    <row r="472" spans="2:11" x14ac:dyDescent="0.2">
      <c r="B472" s="142"/>
      <c r="C472" s="142"/>
      <c r="D472" s="142"/>
      <c r="E472" s="142"/>
      <c r="F472" s="151"/>
      <c r="G472" s="142"/>
      <c r="H472" s="142"/>
      <c r="I472" s="142"/>
      <c r="J472" s="142"/>
      <c r="K472" s="5"/>
    </row>
    <row r="473" spans="2:11" x14ac:dyDescent="0.2">
      <c r="B473" s="142"/>
      <c r="C473" s="142"/>
      <c r="D473" s="142"/>
      <c r="E473" s="142"/>
      <c r="F473" s="151"/>
      <c r="G473" s="142"/>
      <c r="H473" s="142"/>
      <c r="I473" s="142"/>
      <c r="J473" s="142"/>
      <c r="K473" s="5"/>
    </row>
    <row r="474" spans="2:11" x14ac:dyDescent="0.2">
      <c r="B474" s="142"/>
      <c r="C474" s="142"/>
      <c r="D474" s="142"/>
      <c r="E474" s="142"/>
      <c r="F474" s="151"/>
      <c r="G474" s="142"/>
      <c r="H474" s="142"/>
      <c r="I474" s="142"/>
      <c r="J474" s="142"/>
      <c r="K474" s="5"/>
    </row>
    <row r="475" spans="2:11" x14ac:dyDescent="0.2">
      <c r="B475" s="142"/>
      <c r="C475" s="142"/>
      <c r="D475" s="142"/>
      <c r="E475" s="142"/>
      <c r="F475" s="151"/>
      <c r="G475" s="142"/>
      <c r="H475" s="142"/>
      <c r="I475" s="142"/>
      <c r="J475" s="142"/>
      <c r="K475" s="5"/>
    </row>
    <row r="476" spans="2:11" x14ac:dyDescent="0.2">
      <c r="B476" s="142"/>
      <c r="C476" s="142"/>
      <c r="D476" s="142"/>
      <c r="E476" s="142"/>
      <c r="F476" s="151"/>
      <c r="G476" s="142"/>
      <c r="H476" s="142"/>
      <c r="I476" s="142"/>
      <c r="J476" s="142"/>
      <c r="K476" s="5"/>
    </row>
    <row r="477" spans="2:11" x14ac:dyDescent="0.2">
      <c r="B477" s="142"/>
      <c r="C477" s="142"/>
      <c r="D477" s="142"/>
      <c r="E477" s="142"/>
      <c r="F477" s="151"/>
      <c r="G477" s="142"/>
      <c r="H477" s="142"/>
      <c r="I477" s="142"/>
      <c r="J477" s="142"/>
      <c r="K477" s="5"/>
    </row>
    <row r="478" spans="2:11" x14ac:dyDescent="0.2">
      <c r="B478" s="142"/>
      <c r="C478" s="142"/>
      <c r="D478" s="142"/>
      <c r="E478" s="142"/>
      <c r="F478" s="151"/>
      <c r="G478" s="142"/>
      <c r="H478" s="142"/>
      <c r="I478" s="142"/>
      <c r="J478" s="142"/>
      <c r="K478" s="5"/>
    </row>
    <row r="479" spans="2:11" x14ac:dyDescent="0.2">
      <c r="B479" s="142"/>
      <c r="C479" s="142"/>
      <c r="D479" s="142"/>
      <c r="E479" s="142"/>
      <c r="F479" s="151"/>
      <c r="G479" s="142"/>
      <c r="H479" s="142"/>
      <c r="I479" s="142"/>
      <c r="J479" s="142"/>
      <c r="K479" s="5"/>
    </row>
    <row r="480" spans="2:11" x14ac:dyDescent="0.2">
      <c r="B480" s="142"/>
      <c r="C480" s="142"/>
      <c r="D480" s="142"/>
      <c r="E480" s="142"/>
      <c r="F480" s="151"/>
      <c r="G480" s="142"/>
      <c r="H480" s="142"/>
      <c r="I480" s="142"/>
      <c r="J480" s="142"/>
      <c r="K480" s="5"/>
    </row>
    <row r="481" spans="2:11" x14ac:dyDescent="0.2">
      <c r="B481" s="142"/>
      <c r="C481" s="142"/>
      <c r="D481" s="142"/>
      <c r="E481" s="142"/>
      <c r="F481" s="151"/>
      <c r="G481" s="142"/>
      <c r="H481" s="142"/>
      <c r="I481" s="142"/>
      <c r="J481" s="142"/>
      <c r="K481" s="5"/>
    </row>
    <row r="482" spans="2:11" x14ac:dyDescent="0.2">
      <c r="B482" s="142"/>
      <c r="C482" s="142"/>
      <c r="D482" s="142"/>
      <c r="E482" s="142"/>
      <c r="F482" s="151"/>
      <c r="G482" s="142"/>
      <c r="H482" s="142"/>
      <c r="I482" s="142"/>
      <c r="J482" s="142"/>
      <c r="K482" s="5"/>
    </row>
    <row r="483" spans="2:11" x14ac:dyDescent="0.2">
      <c r="B483" s="142"/>
      <c r="C483" s="142"/>
      <c r="D483" s="142"/>
      <c r="E483" s="142"/>
      <c r="F483" s="151"/>
      <c r="G483" s="142"/>
      <c r="H483" s="142"/>
      <c r="I483" s="142"/>
      <c r="J483" s="142"/>
      <c r="K483" s="5"/>
    </row>
    <row r="484" spans="2:11" x14ac:dyDescent="0.2">
      <c r="B484" s="142"/>
      <c r="C484" s="142"/>
      <c r="D484" s="142"/>
      <c r="E484" s="142"/>
      <c r="F484" s="151"/>
      <c r="G484" s="142"/>
      <c r="H484" s="142"/>
      <c r="I484" s="142"/>
      <c r="J484" s="142"/>
      <c r="K484" s="5"/>
    </row>
    <row r="485" spans="2:11" x14ac:dyDescent="0.2">
      <c r="B485" s="142"/>
      <c r="C485" s="142"/>
      <c r="D485" s="142"/>
      <c r="E485" s="142"/>
      <c r="F485" s="151"/>
      <c r="G485" s="142"/>
      <c r="H485" s="142"/>
      <c r="I485" s="142"/>
      <c r="J485" s="142"/>
      <c r="K485" s="5"/>
    </row>
    <row r="486" spans="2:11" x14ac:dyDescent="0.2">
      <c r="B486" s="142"/>
      <c r="C486" s="142"/>
      <c r="D486" s="142"/>
      <c r="E486" s="142"/>
      <c r="F486" s="151"/>
      <c r="G486" s="142"/>
      <c r="H486" s="142"/>
      <c r="I486" s="142"/>
      <c r="J486" s="142"/>
      <c r="K486" s="5"/>
    </row>
    <row r="487" spans="2:11" x14ac:dyDescent="0.2">
      <c r="B487" s="142"/>
      <c r="C487" s="142"/>
      <c r="D487" s="142"/>
      <c r="E487" s="142"/>
      <c r="F487" s="151"/>
      <c r="G487" s="142"/>
      <c r="H487" s="142"/>
      <c r="I487" s="142"/>
      <c r="J487" s="142"/>
      <c r="K487" s="5"/>
    </row>
    <row r="488" spans="2:11" x14ac:dyDescent="0.2">
      <c r="B488" s="142"/>
      <c r="C488" s="142"/>
      <c r="D488" s="142"/>
      <c r="E488" s="142"/>
      <c r="F488" s="151"/>
      <c r="G488" s="142"/>
      <c r="H488" s="142"/>
      <c r="I488" s="142"/>
      <c r="J488" s="142"/>
      <c r="K488" s="5"/>
    </row>
    <row r="489" spans="2:11" x14ac:dyDescent="0.2">
      <c r="B489" s="142"/>
      <c r="C489" s="142"/>
      <c r="D489" s="142"/>
      <c r="E489" s="142"/>
      <c r="F489" s="151"/>
      <c r="G489" s="142"/>
      <c r="H489" s="142"/>
      <c r="I489" s="142"/>
      <c r="J489" s="142"/>
      <c r="K489" s="5"/>
    </row>
    <row r="490" spans="2:11" x14ac:dyDescent="0.2">
      <c r="B490" s="142"/>
      <c r="C490" s="142"/>
      <c r="D490" s="142"/>
      <c r="E490" s="142"/>
      <c r="F490" s="151"/>
      <c r="G490" s="142"/>
      <c r="H490" s="142"/>
      <c r="I490" s="142"/>
      <c r="J490" s="142"/>
      <c r="K490" s="5"/>
    </row>
    <row r="491" spans="2:11" x14ac:dyDescent="0.2">
      <c r="B491" s="142"/>
      <c r="C491" s="142"/>
      <c r="D491" s="142"/>
      <c r="E491" s="142"/>
      <c r="F491" s="151"/>
      <c r="G491" s="142"/>
      <c r="H491" s="142"/>
      <c r="I491" s="142"/>
      <c r="J491" s="142"/>
      <c r="K491" s="5"/>
    </row>
    <row r="492" spans="2:11" x14ac:dyDescent="0.2">
      <c r="B492" s="142"/>
      <c r="C492" s="142"/>
      <c r="D492" s="142"/>
      <c r="E492" s="142"/>
      <c r="F492" s="151"/>
      <c r="G492" s="142"/>
      <c r="H492" s="142"/>
      <c r="I492" s="142"/>
      <c r="J492" s="142"/>
      <c r="K492" s="5"/>
    </row>
    <row r="493" spans="2:11" x14ac:dyDescent="0.2">
      <c r="B493" s="142"/>
      <c r="C493" s="142"/>
      <c r="D493" s="142"/>
      <c r="E493" s="142"/>
      <c r="F493" s="151"/>
      <c r="G493" s="142"/>
      <c r="H493" s="142"/>
      <c r="I493" s="142"/>
      <c r="J493" s="142"/>
      <c r="K493" s="5"/>
    </row>
    <row r="494" spans="2:11" x14ac:dyDescent="0.2">
      <c r="B494" s="142"/>
      <c r="C494" s="142"/>
      <c r="D494" s="142"/>
      <c r="E494" s="142"/>
      <c r="F494" s="151"/>
      <c r="G494" s="142"/>
      <c r="H494" s="142"/>
      <c r="I494" s="142"/>
      <c r="J494" s="142"/>
      <c r="K494" s="5"/>
    </row>
    <row r="495" spans="2:11" x14ac:dyDescent="0.2">
      <c r="B495" s="142"/>
      <c r="C495" s="142"/>
      <c r="D495" s="142"/>
      <c r="E495" s="142"/>
      <c r="F495" s="151"/>
      <c r="G495" s="142"/>
      <c r="H495" s="142"/>
      <c r="I495" s="142"/>
      <c r="J495" s="142"/>
      <c r="K495" s="5"/>
    </row>
    <row r="496" spans="2:11" x14ac:dyDescent="0.2">
      <c r="B496" s="142"/>
      <c r="C496" s="142"/>
      <c r="D496" s="142"/>
      <c r="E496" s="142"/>
      <c r="F496" s="151"/>
      <c r="G496" s="142"/>
      <c r="H496" s="142"/>
      <c r="I496" s="142"/>
      <c r="J496" s="142"/>
      <c r="K496" s="5"/>
    </row>
    <row r="497" spans="2:11" x14ac:dyDescent="0.2">
      <c r="B497" s="142"/>
      <c r="C497" s="142"/>
      <c r="D497" s="142"/>
      <c r="E497" s="142"/>
      <c r="F497" s="151"/>
      <c r="G497" s="142"/>
      <c r="H497" s="142"/>
      <c r="I497" s="142"/>
      <c r="J497" s="142"/>
      <c r="K497" s="5"/>
    </row>
    <row r="498" spans="2:11" x14ac:dyDescent="0.2">
      <c r="B498" s="142"/>
      <c r="C498" s="142"/>
      <c r="D498" s="142"/>
      <c r="E498" s="142"/>
      <c r="F498" s="151"/>
      <c r="G498" s="142"/>
      <c r="H498" s="142"/>
      <c r="I498" s="142"/>
      <c r="J498" s="142"/>
      <c r="K498" s="5"/>
    </row>
    <row r="499" spans="2:11" x14ac:dyDescent="0.2">
      <c r="B499" s="142"/>
      <c r="C499" s="142"/>
      <c r="D499" s="142"/>
      <c r="E499" s="142"/>
      <c r="F499" s="151"/>
      <c r="G499" s="142"/>
      <c r="H499" s="142"/>
      <c r="I499" s="142"/>
      <c r="J499" s="142"/>
      <c r="K499" s="5"/>
    </row>
    <row r="500" spans="2:11" x14ac:dyDescent="0.2">
      <c r="B500" s="142"/>
      <c r="C500" s="142"/>
      <c r="D500" s="142"/>
      <c r="E500" s="142"/>
      <c r="F500" s="151"/>
      <c r="G500" s="142"/>
      <c r="H500" s="142"/>
      <c r="I500" s="142"/>
      <c r="J500" s="142"/>
      <c r="K500" s="5"/>
    </row>
    <row r="501" spans="2:11" x14ac:dyDescent="0.2">
      <c r="B501" s="142"/>
      <c r="C501" s="142"/>
      <c r="D501" s="142"/>
      <c r="E501" s="142"/>
      <c r="F501" s="151"/>
      <c r="G501" s="142"/>
      <c r="H501" s="142"/>
      <c r="I501" s="142"/>
      <c r="J501" s="142"/>
      <c r="K501" s="5"/>
    </row>
    <row r="502" spans="2:11" x14ac:dyDescent="0.2">
      <c r="B502" s="142"/>
      <c r="C502" s="142"/>
      <c r="D502" s="142"/>
      <c r="E502" s="142"/>
      <c r="F502" s="151"/>
      <c r="G502" s="142"/>
      <c r="H502" s="142"/>
      <c r="I502" s="142"/>
      <c r="J502" s="142"/>
      <c r="K502" s="5"/>
    </row>
    <row r="503" spans="2:11" x14ac:dyDescent="0.2">
      <c r="B503" s="142"/>
      <c r="C503" s="142"/>
      <c r="D503" s="142"/>
      <c r="E503" s="142"/>
      <c r="F503" s="151"/>
      <c r="G503" s="142"/>
      <c r="H503" s="142"/>
      <c r="I503" s="142"/>
      <c r="J503" s="142"/>
      <c r="K503" s="5"/>
    </row>
    <row r="504" spans="2:11" x14ac:dyDescent="0.2">
      <c r="B504" s="142"/>
      <c r="C504" s="142"/>
      <c r="D504" s="142"/>
      <c r="E504" s="142"/>
      <c r="F504" s="151"/>
      <c r="G504" s="142"/>
      <c r="H504" s="142"/>
      <c r="I504" s="142"/>
      <c r="J504" s="142"/>
      <c r="K504" s="5"/>
    </row>
    <row r="505" spans="2:11" x14ac:dyDescent="0.2">
      <c r="B505" s="142"/>
      <c r="C505" s="142"/>
      <c r="D505" s="142"/>
      <c r="E505" s="142"/>
      <c r="F505" s="151"/>
      <c r="G505" s="142"/>
      <c r="H505" s="142"/>
      <c r="I505" s="142"/>
      <c r="J505" s="142"/>
      <c r="K505" s="5"/>
    </row>
    <row r="506" spans="2:11" x14ac:dyDescent="0.2">
      <c r="B506" s="142"/>
      <c r="C506" s="142"/>
      <c r="D506" s="142"/>
      <c r="E506" s="142"/>
      <c r="F506" s="151"/>
      <c r="G506" s="142"/>
      <c r="H506" s="142"/>
      <c r="I506" s="142"/>
      <c r="J506" s="142"/>
      <c r="K506" s="5"/>
    </row>
    <row r="507" spans="2:11" x14ac:dyDescent="0.2">
      <c r="B507" s="142"/>
      <c r="C507" s="142"/>
      <c r="D507" s="142"/>
      <c r="E507" s="142"/>
      <c r="F507" s="151"/>
      <c r="G507" s="142"/>
      <c r="H507" s="142"/>
      <c r="I507" s="142"/>
      <c r="J507" s="142"/>
      <c r="K507" s="5"/>
    </row>
    <row r="508" spans="2:11" x14ac:dyDescent="0.2">
      <c r="B508" s="142"/>
      <c r="C508" s="142"/>
      <c r="D508" s="142"/>
      <c r="E508" s="142"/>
      <c r="F508" s="151"/>
      <c r="G508" s="142"/>
      <c r="H508" s="142"/>
      <c r="I508" s="142"/>
      <c r="J508" s="142"/>
      <c r="K508" s="5"/>
    </row>
    <row r="509" spans="2:11" x14ac:dyDescent="0.2">
      <c r="B509" s="142"/>
      <c r="C509" s="142"/>
      <c r="D509" s="142"/>
      <c r="E509" s="142"/>
      <c r="F509" s="151"/>
      <c r="G509" s="142"/>
      <c r="H509" s="142"/>
      <c r="I509" s="142"/>
      <c r="J509" s="142"/>
      <c r="K509" s="5"/>
    </row>
    <row r="510" spans="2:11" x14ac:dyDescent="0.2">
      <c r="B510" s="142"/>
      <c r="C510" s="142"/>
      <c r="D510" s="142"/>
      <c r="E510" s="142"/>
      <c r="F510" s="151"/>
      <c r="G510" s="142"/>
      <c r="H510" s="142"/>
      <c r="I510" s="142"/>
      <c r="J510" s="142"/>
      <c r="K510" s="5"/>
    </row>
    <row r="511" spans="2:11" x14ac:dyDescent="0.2">
      <c r="B511" s="142"/>
      <c r="C511" s="142"/>
      <c r="D511" s="142"/>
      <c r="E511" s="142"/>
      <c r="F511" s="151"/>
      <c r="G511" s="142"/>
      <c r="H511" s="142"/>
      <c r="I511" s="142"/>
      <c r="J511" s="142"/>
      <c r="K511" s="5"/>
    </row>
    <row r="512" spans="2:11" x14ac:dyDescent="0.2">
      <c r="B512" s="142"/>
      <c r="C512" s="142"/>
      <c r="D512" s="142"/>
      <c r="E512" s="142"/>
      <c r="F512" s="151"/>
      <c r="G512" s="142"/>
      <c r="H512" s="142"/>
      <c r="I512" s="142"/>
      <c r="J512" s="142"/>
      <c r="K512" s="5"/>
    </row>
    <row r="513" spans="2:11" x14ac:dyDescent="0.2">
      <c r="B513" s="142"/>
      <c r="C513" s="142"/>
      <c r="D513" s="142"/>
      <c r="E513" s="142"/>
      <c r="F513" s="151"/>
      <c r="G513" s="142"/>
      <c r="H513" s="142"/>
      <c r="I513" s="142"/>
      <c r="J513" s="142"/>
      <c r="K513" s="5"/>
    </row>
    <row r="514" spans="2:11" x14ac:dyDescent="0.2">
      <c r="B514" s="142"/>
      <c r="C514" s="142"/>
      <c r="D514" s="142"/>
      <c r="E514" s="142"/>
      <c r="F514" s="151"/>
      <c r="G514" s="142"/>
      <c r="H514" s="142"/>
      <c r="I514" s="142"/>
      <c r="J514" s="142"/>
      <c r="K514" s="5"/>
    </row>
    <row r="515" spans="2:11" x14ac:dyDescent="0.2">
      <c r="B515" s="142"/>
      <c r="C515" s="142"/>
      <c r="D515" s="142"/>
      <c r="E515" s="142"/>
      <c r="F515" s="151"/>
      <c r="G515" s="142"/>
      <c r="H515" s="142"/>
      <c r="I515" s="142"/>
      <c r="J515" s="142"/>
      <c r="K515" s="5"/>
    </row>
    <row r="516" spans="2:11" x14ac:dyDescent="0.2">
      <c r="B516" s="142"/>
      <c r="C516" s="142"/>
      <c r="D516" s="142"/>
      <c r="E516" s="142"/>
      <c r="F516" s="151"/>
      <c r="G516" s="142"/>
      <c r="H516" s="142"/>
      <c r="I516" s="142"/>
      <c r="J516" s="142"/>
      <c r="K516" s="5"/>
    </row>
    <row r="517" spans="2:11" x14ac:dyDescent="0.2">
      <c r="B517" s="142"/>
      <c r="C517" s="142"/>
      <c r="D517" s="142"/>
      <c r="E517" s="142"/>
      <c r="F517" s="151"/>
      <c r="G517" s="142"/>
      <c r="H517" s="142"/>
      <c r="I517" s="142"/>
      <c r="J517" s="142"/>
      <c r="K517" s="5"/>
    </row>
    <row r="518" spans="2:11" x14ac:dyDescent="0.2">
      <c r="B518" s="142"/>
      <c r="C518" s="142"/>
      <c r="D518" s="142"/>
      <c r="E518" s="142"/>
      <c r="F518" s="151"/>
      <c r="G518" s="142"/>
      <c r="H518" s="142"/>
      <c r="I518" s="142"/>
      <c r="J518" s="142"/>
      <c r="K518" s="5"/>
    </row>
    <row r="519" spans="2:11" x14ac:dyDescent="0.2">
      <c r="B519" s="142"/>
      <c r="C519" s="142"/>
      <c r="D519" s="142"/>
      <c r="E519" s="142"/>
      <c r="F519" s="151"/>
      <c r="G519" s="142"/>
      <c r="H519" s="142"/>
      <c r="I519" s="142"/>
      <c r="J519" s="142"/>
      <c r="K519" s="5"/>
    </row>
    <row r="520" spans="2:11" x14ac:dyDescent="0.2">
      <c r="B520" s="142"/>
      <c r="C520" s="142"/>
      <c r="D520" s="142"/>
      <c r="E520" s="142"/>
      <c r="F520" s="151"/>
      <c r="G520" s="142"/>
      <c r="H520" s="142"/>
      <c r="I520" s="142"/>
      <c r="J520" s="142"/>
      <c r="K520" s="5"/>
    </row>
    <row r="521" spans="2:11" x14ac:dyDescent="0.2">
      <c r="B521" s="142"/>
      <c r="C521" s="142"/>
      <c r="D521" s="142"/>
      <c r="E521" s="142"/>
      <c r="F521" s="151"/>
      <c r="G521" s="142"/>
      <c r="H521" s="142"/>
      <c r="I521" s="142"/>
      <c r="J521" s="142"/>
      <c r="K521" s="5"/>
    </row>
    <row r="522" spans="2:11" x14ac:dyDescent="0.2">
      <c r="B522" s="142"/>
      <c r="C522" s="142"/>
      <c r="D522" s="142"/>
      <c r="E522" s="142"/>
      <c r="F522" s="151"/>
      <c r="G522" s="142"/>
      <c r="H522" s="142"/>
      <c r="I522" s="142"/>
      <c r="J522" s="142"/>
      <c r="K522" s="5"/>
    </row>
    <row r="523" spans="2:11" x14ac:dyDescent="0.2">
      <c r="B523" s="142"/>
      <c r="C523" s="142"/>
      <c r="D523" s="142"/>
      <c r="E523" s="142"/>
      <c r="F523" s="151"/>
      <c r="G523" s="142"/>
      <c r="H523" s="142"/>
      <c r="I523" s="142"/>
      <c r="J523" s="142"/>
      <c r="K523" s="5"/>
    </row>
    <row r="524" spans="2:11" x14ac:dyDescent="0.2">
      <c r="B524" s="142"/>
      <c r="C524" s="142"/>
      <c r="D524" s="142"/>
      <c r="E524" s="142"/>
      <c r="F524" s="151"/>
      <c r="G524" s="142"/>
      <c r="H524" s="142"/>
      <c r="I524" s="142"/>
      <c r="J524" s="142"/>
      <c r="K524" s="5"/>
    </row>
    <row r="525" spans="2:11" x14ac:dyDescent="0.2">
      <c r="B525" s="142"/>
      <c r="C525" s="142"/>
      <c r="D525" s="142"/>
      <c r="E525" s="142"/>
      <c r="F525" s="151"/>
      <c r="G525" s="142"/>
      <c r="H525" s="142"/>
      <c r="I525" s="142"/>
      <c r="J525" s="142"/>
      <c r="K525" s="5"/>
    </row>
    <row r="526" spans="2:11" x14ac:dyDescent="0.2">
      <c r="B526" s="142"/>
      <c r="C526" s="142"/>
      <c r="D526" s="142"/>
      <c r="E526" s="142"/>
      <c r="F526" s="151"/>
      <c r="G526" s="142"/>
      <c r="H526" s="142"/>
      <c r="I526" s="142"/>
      <c r="J526" s="142"/>
      <c r="K526" s="5"/>
    </row>
    <row r="527" spans="2:11" x14ac:dyDescent="0.2">
      <c r="B527" s="142"/>
      <c r="C527" s="142"/>
      <c r="D527" s="142"/>
      <c r="E527" s="142"/>
      <c r="F527" s="151"/>
      <c r="G527" s="142"/>
      <c r="H527" s="142"/>
      <c r="I527" s="142"/>
      <c r="J527" s="142"/>
      <c r="K527" s="5"/>
    </row>
    <row r="528" spans="2:11" x14ac:dyDescent="0.2">
      <c r="B528" s="142"/>
      <c r="C528" s="142"/>
      <c r="D528" s="142"/>
      <c r="E528" s="142"/>
      <c r="F528" s="151"/>
      <c r="G528" s="142"/>
      <c r="H528" s="142"/>
      <c r="I528" s="142"/>
      <c r="J528" s="142"/>
      <c r="K528" s="5"/>
    </row>
    <row r="529" spans="2:11" x14ac:dyDescent="0.2">
      <c r="B529" s="142"/>
      <c r="C529" s="142"/>
      <c r="D529" s="142"/>
      <c r="E529" s="142"/>
      <c r="F529" s="151"/>
      <c r="G529" s="142"/>
      <c r="H529" s="142"/>
      <c r="I529" s="142"/>
      <c r="J529" s="142"/>
      <c r="K529" s="5"/>
    </row>
    <row r="530" spans="2:11" x14ac:dyDescent="0.2">
      <c r="B530" s="142"/>
      <c r="C530" s="142"/>
      <c r="D530" s="142"/>
      <c r="E530" s="142"/>
      <c r="F530" s="151"/>
      <c r="G530" s="142"/>
      <c r="H530" s="142"/>
      <c r="I530" s="142"/>
      <c r="J530" s="142"/>
      <c r="K530" s="5"/>
    </row>
    <row r="531" spans="2:11" x14ac:dyDescent="0.2">
      <c r="B531" s="142"/>
      <c r="C531" s="142"/>
      <c r="D531" s="142"/>
      <c r="E531" s="142"/>
      <c r="F531" s="151"/>
      <c r="G531" s="142"/>
      <c r="H531" s="142"/>
      <c r="I531" s="142"/>
      <c r="J531" s="142"/>
      <c r="K531" s="5"/>
    </row>
    <row r="532" spans="2:11" x14ac:dyDescent="0.2">
      <c r="B532" s="142"/>
      <c r="C532" s="142"/>
      <c r="D532" s="142"/>
      <c r="E532" s="142"/>
      <c r="F532" s="151"/>
      <c r="G532" s="142"/>
      <c r="H532" s="142"/>
      <c r="I532" s="142"/>
      <c r="J532" s="142"/>
      <c r="K532" s="5"/>
    </row>
    <row r="533" spans="2:11" x14ac:dyDescent="0.2">
      <c r="B533" s="142"/>
      <c r="C533" s="142"/>
      <c r="D533" s="142"/>
      <c r="E533" s="142"/>
      <c r="F533" s="151"/>
      <c r="G533" s="142"/>
      <c r="H533" s="142"/>
      <c r="I533" s="142"/>
      <c r="J533" s="142"/>
      <c r="K533" s="5"/>
    </row>
    <row r="534" spans="2:11" x14ac:dyDescent="0.2">
      <c r="B534" s="142"/>
      <c r="C534" s="142"/>
      <c r="D534" s="142"/>
      <c r="E534" s="142"/>
      <c r="F534" s="151"/>
      <c r="G534" s="142"/>
      <c r="H534" s="142"/>
      <c r="I534" s="142"/>
      <c r="J534" s="142"/>
      <c r="K534" s="5"/>
    </row>
    <row r="535" spans="2:11" x14ac:dyDescent="0.2">
      <c r="B535" s="142"/>
      <c r="C535" s="142"/>
      <c r="D535" s="142"/>
      <c r="E535" s="142"/>
      <c r="F535" s="151"/>
      <c r="G535" s="142"/>
      <c r="H535" s="142"/>
      <c r="I535" s="142"/>
      <c r="J535" s="142"/>
      <c r="K535" s="5"/>
    </row>
    <row r="536" spans="2:11" x14ac:dyDescent="0.2">
      <c r="B536" s="142"/>
      <c r="C536" s="142"/>
      <c r="D536" s="142"/>
      <c r="E536" s="142"/>
      <c r="F536" s="151"/>
      <c r="G536" s="142"/>
      <c r="H536" s="142"/>
      <c r="I536" s="142"/>
      <c r="J536" s="142"/>
      <c r="K536" s="5"/>
    </row>
    <row r="537" spans="2:11" x14ac:dyDescent="0.2">
      <c r="B537" s="142"/>
      <c r="C537" s="142"/>
      <c r="D537" s="142"/>
      <c r="E537" s="142"/>
      <c r="F537" s="151"/>
      <c r="G537" s="142"/>
      <c r="H537" s="142"/>
      <c r="I537" s="142"/>
      <c r="J537" s="142"/>
      <c r="K537" s="5"/>
    </row>
    <row r="538" spans="2:11" x14ac:dyDescent="0.2">
      <c r="B538" s="142"/>
      <c r="C538" s="142"/>
      <c r="D538" s="142"/>
      <c r="E538" s="142"/>
      <c r="F538" s="151"/>
      <c r="G538" s="142"/>
      <c r="H538" s="142"/>
      <c r="I538" s="142"/>
      <c r="J538" s="142"/>
      <c r="K538" s="5"/>
    </row>
    <row r="539" spans="2:11" x14ac:dyDescent="0.2">
      <c r="B539" s="142"/>
      <c r="C539" s="142"/>
      <c r="D539" s="142"/>
      <c r="E539" s="142"/>
      <c r="F539" s="151"/>
      <c r="G539" s="142"/>
      <c r="H539" s="142"/>
      <c r="I539" s="142"/>
      <c r="J539" s="142"/>
      <c r="K539" s="5"/>
    </row>
    <row r="540" spans="2:11" x14ac:dyDescent="0.2">
      <c r="B540" s="142"/>
      <c r="C540" s="142"/>
      <c r="D540" s="142"/>
      <c r="E540" s="142"/>
      <c r="F540" s="151"/>
      <c r="G540" s="142"/>
      <c r="H540" s="142"/>
      <c r="I540" s="142"/>
      <c r="J540" s="142"/>
      <c r="K540" s="5"/>
    </row>
    <row r="541" spans="2:11" x14ac:dyDescent="0.2">
      <c r="B541" s="142"/>
      <c r="C541" s="142"/>
      <c r="D541" s="142"/>
      <c r="E541" s="142"/>
      <c r="F541" s="151"/>
      <c r="G541" s="142"/>
      <c r="H541" s="142"/>
      <c r="I541" s="142"/>
      <c r="J541" s="142"/>
      <c r="K541" s="5"/>
    </row>
    <row r="542" spans="2:11" x14ac:dyDescent="0.2">
      <c r="B542" s="142"/>
      <c r="C542" s="142"/>
      <c r="D542" s="142"/>
      <c r="E542" s="142"/>
      <c r="F542" s="151"/>
      <c r="G542" s="142"/>
      <c r="H542" s="142"/>
      <c r="I542" s="142"/>
      <c r="J542" s="142"/>
      <c r="K542" s="5"/>
    </row>
    <row r="543" spans="2:11" x14ac:dyDescent="0.2">
      <c r="B543" s="142"/>
      <c r="C543" s="142"/>
      <c r="D543" s="142"/>
      <c r="E543" s="142"/>
      <c r="F543" s="151"/>
      <c r="G543" s="142"/>
      <c r="H543" s="142"/>
      <c r="I543" s="142"/>
      <c r="J543" s="142"/>
      <c r="K543" s="5"/>
    </row>
    <row r="544" spans="2:11" x14ac:dyDescent="0.2">
      <c r="B544" s="142"/>
      <c r="C544" s="142"/>
      <c r="D544" s="142"/>
      <c r="E544" s="142"/>
      <c r="F544" s="151"/>
      <c r="G544" s="142"/>
      <c r="H544" s="142"/>
      <c r="I544" s="142"/>
      <c r="J544" s="142"/>
      <c r="K544" s="5"/>
    </row>
    <row r="545" spans="2:11" x14ac:dyDescent="0.2">
      <c r="B545" s="142"/>
      <c r="C545" s="142"/>
      <c r="D545" s="142"/>
      <c r="E545" s="142"/>
      <c r="F545" s="151"/>
      <c r="G545" s="142"/>
      <c r="H545" s="142"/>
      <c r="I545" s="142"/>
      <c r="J545" s="142"/>
      <c r="K545" s="5"/>
    </row>
    <row r="546" spans="2:11" x14ac:dyDescent="0.2">
      <c r="B546" s="142"/>
      <c r="C546" s="142"/>
      <c r="D546" s="142"/>
      <c r="E546" s="142"/>
      <c r="F546" s="151"/>
      <c r="G546" s="142"/>
      <c r="H546" s="142"/>
      <c r="I546" s="142"/>
      <c r="J546" s="142"/>
      <c r="K546" s="5"/>
    </row>
    <row r="547" spans="2:11" x14ac:dyDescent="0.2">
      <c r="B547" s="142"/>
      <c r="C547" s="142"/>
      <c r="D547" s="142"/>
      <c r="E547" s="142"/>
      <c r="F547" s="151"/>
      <c r="G547" s="142"/>
      <c r="H547" s="142"/>
      <c r="I547" s="142"/>
      <c r="J547" s="142"/>
      <c r="K547" s="5"/>
    </row>
    <row r="548" spans="2:11" x14ac:dyDescent="0.2">
      <c r="B548" s="142"/>
      <c r="C548" s="142"/>
      <c r="D548" s="142"/>
      <c r="E548" s="142"/>
      <c r="F548" s="151"/>
      <c r="G548" s="142"/>
      <c r="H548" s="142"/>
      <c r="I548" s="142"/>
      <c r="J548" s="142"/>
      <c r="K548" s="5"/>
    </row>
    <row r="549" spans="2:11" x14ac:dyDescent="0.2">
      <c r="B549" s="142"/>
      <c r="C549" s="142"/>
      <c r="D549" s="142"/>
      <c r="E549" s="142"/>
      <c r="F549" s="151"/>
      <c r="G549" s="142"/>
      <c r="H549" s="142"/>
      <c r="I549" s="142"/>
      <c r="J549" s="142"/>
      <c r="K549" s="5"/>
    </row>
    <row r="550" spans="2:11" x14ac:dyDescent="0.2">
      <c r="B550" s="142"/>
      <c r="C550" s="142"/>
      <c r="D550" s="142"/>
      <c r="E550" s="142"/>
      <c r="F550" s="151"/>
      <c r="G550" s="142"/>
      <c r="H550" s="142"/>
      <c r="I550" s="142"/>
      <c r="J550" s="142"/>
      <c r="K550" s="5"/>
    </row>
    <row r="551" spans="2:11" x14ac:dyDescent="0.2">
      <c r="B551" s="142"/>
      <c r="C551" s="142"/>
      <c r="D551" s="142"/>
      <c r="E551" s="142"/>
      <c r="F551" s="151"/>
      <c r="G551" s="142"/>
      <c r="H551" s="142"/>
      <c r="I551" s="142"/>
      <c r="J551" s="142"/>
      <c r="K551" s="5"/>
    </row>
    <row r="552" spans="2:11" x14ac:dyDescent="0.2">
      <c r="B552" s="142"/>
      <c r="C552" s="142"/>
      <c r="D552" s="142"/>
      <c r="E552" s="142"/>
      <c r="F552" s="151"/>
      <c r="G552" s="142"/>
      <c r="H552" s="142"/>
      <c r="I552" s="142"/>
      <c r="J552" s="142"/>
      <c r="K552" s="5"/>
    </row>
    <row r="553" spans="2:11" x14ac:dyDescent="0.2">
      <c r="B553" s="142"/>
      <c r="C553" s="142"/>
      <c r="D553" s="142"/>
      <c r="E553" s="142"/>
      <c r="F553" s="151"/>
      <c r="G553" s="142"/>
      <c r="H553" s="142"/>
      <c r="I553" s="142"/>
      <c r="J553" s="142"/>
      <c r="K553" s="5"/>
    </row>
    <row r="554" spans="2:11" x14ac:dyDescent="0.2">
      <c r="B554" s="142"/>
      <c r="C554" s="142"/>
      <c r="D554" s="142"/>
      <c r="E554" s="142"/>
      <c r="F554" s="151"/>
      <c r="G554" s="142"/>
      <c r="H554" s="142"/>
      <c r="I554" s="142"/>
      <c r="J554" s="142"/>
      <c r="K554" s="5"/>
    </row>
    <row r="555" spans="2:11" x14ac:dyDescent="0.2">
      <c r="B555" s="142"/>
      <c r="C555" s="142"/>
      <c r="D555" s="142"/>
      <c r="E555" s="142"/>
      <c r="F555" s="151"/>
      <c r="G555" s="142"/>
      <c r="H555" s="142"/>
      <c r="I555" s="142"/>
      <c r="J555" s="142"/>
      <c r="K555" s="5"/>
    </row>
    <row r="556" spans="2:11" x14ac:dyDescent="0.2">
      <c r="B556" s="142"/>
      <c r="C556" s="142"/>
      <c r="D556" s="142"/>
      <c r="E556" s="142"/>
      <c r="F556" s="151"/>
      <c r="G556" s="142"/>
      <c r="H556" s="142"/>
      <c r="I556" s="142"/>
      <c r="J556" s="142"/>
      <c r="K556" s="5"/>
    </row>
    <row r="557" spans="2:11" x14ac:dyDescent="0.2">
      <c r="B557" s="142"/>
      <c r="C557" s="142"/>
      <c r="D557" s="142"/>
      <c r="E557" s="142"/>
      <c r="F557" s="151"/>
      <c r="G557" s="142"/>
      <c r="H557" s="142"/>
      <c r="I557" s="142"/>
      <c r="J557" s="142"/>
      <c r="K557" s="5"/>
    </row>
    <row r="558" spans="2:11" x14ac:dyDescent="0.2">
      <c r="B558" s="142"/>
      <c r="C558" s="142"/>
      <c r="D558" s="142"/>
      <c r="E558" s="142"/>
      <c r="F558" s="151"/>
      <c r="G558" s="142"/>
      <c r="H558" s="142"/>
      <c r="I558" s="142"/>
      <c r="J558" s="142"/>
      <c r="K558" s="5"/>
    </row>
    <row r="559" spans="2:11" x14ac:dyDescent="0.2">
      <c r="B559" s="142"/>
      <c r="C559" s="142"/>
      <c r="D559" s="142"/>
      <c r="E559" s="142"/>
      <c r="F559" s="151"/>
      <c r="G559" s="142"/>
      <c r="H559" s="142"/>
      <c r="I559" s="142"/>
      <c r="J559" s="142"/>
      <c r="K559" s="5"/>
    </row>
    <row r="560" spans="2:11" x14ac:dyDescent="0.2">
      <c r="B560" s="142"/>
      <c r="C560" s="142"/>
      <c r="D560" s="142"/>
      <c r="E560" s="142"/>
      <c r="F560" s="151"/>
      <c r="G560" s="142"/>
      <c r="H560" s="142"/>
      <c r="I560" s="142"/>
      <c r="J560" s="142"/>
      <c r="K560" s="5"/>
    </row>
    <row r="561" spans="2:11" x14ac:dyDescent="0.2">
      <c r="B561" s="142"/>
      <c r="C561" s="142"/>
      <c r="D561" s="142"/>
      <c r="E561" s="142"/>
      <c r="F561" s="151"/>
      <c r="G561" s="142"/>
      <c r="H561" s="142"/>
      <c r="I561" s="142"/>
      <c r="J561" s="142"/>
      <c r="K561" s="5"/>
    </row>
    <row r="562" spans="2:11" x14ac:dyDescent="0.2">
      <c r="B562" s="142"/>
      <c r="C562" s="142"/>
      <c r="D562" s="142"/>
      <c r="E562" s="142"/>
      <c r="F562" s="151"/>
      <c r="G562" s="142"/>
      <c r="H562" s="142"/>
      <c r="I562" s="142"/>
      <c r="J562" s="142"/>
      <c r="K562" s="5"/>
    </row>
    <row r="563" spans="2:11" x14ac:dyDescent="0.2">
      <c r="B563" s="142"/>
      <c r="C563" s="142"/>
      <c r="D563" s="142"/>
      <c r="E563" s="142"/>
      <c r="F563" s="151"/>
      <c r="G563" s="142"/>
      <c r="H563" s="142"/>
      <c r="I563" s="142"/>
      <c r="J563" s="142"/>
      <c r="K563" s="5"/>
    </row>
    <row r="564" spans="2:11" x14ac:dyDescent="0.2">
      <c r="B564" s="142"/>
      <c r="C564" s="142"/>
      <c r="D564" s="142"/>
      <c r="E564" s="142"/>
      <c r="F564" s="151"/>
      <c r="G564" s="142"/>
      <c r="H564" s="142"/>
      <c r="I564" s="142"/>
      <c r="J564" s="142"/>
      <c r="K564" s="5"/>
    </row>
    <row r="565" spans="2:11" x14ac:dyDescent="0.2">
      <c r="B565" s="142"/>
      <c r="C565" s="142"/>
      <c r="D565" s="142"/>
      <c r="E565" s="142"/>
      <c r="F565" s="151"/>
      <c r="G565" s="142"/>
      <c r="H565" s="142"/>
      <c r="I565" s="142"/>
      <c r="J565" s="142"/>
      <c r="K565" s="5"/>
    </row>
    <row r="566" spans="2:11" x14ac:dyDescent="0.2">
      <c r="B566" s="142"/>
      <c r="C566" s="142"/>
      <c r="D566" s="142"/>
      <c r="E566" s="142"/>
      <c r="F566" s="151"/>
      <c r="G566" s="142"/>
      <c r="H566" s="142"/>
      <c r="I566" s="142"/>
      <c r="J566" s="142"/>
      <c r="K566" s="5"/>
    </row>
    <row r="567" spans="2:11" x14ac:dyDescent="0.2">
      <c r="B567" s="142"/>
      <c r="C567" s="142"/>
      <c r="D567" s="142"/>
      <c r="E567" s="142"/>
      <c r="F567" s="151"/>
      <c r="G567" s="142"/>
      <c r="H567" s="142"/>
      <c r="I567" s="142"/>
      <c r="J567" s="142"/>
      <c r="K567" s="5"/>
    </row>
    <row r="568" spans="2:11" x14ac:dyDescent="0.2">
      <c r="B568" s="142"/>
      <c r="C568" s="142"/>
      <c r="D568" s="142"/>
      <c r="E568" s="142"/>
      <c r="F568" s="151"/>
      <c r="G568" s="142"/>
      <c r="H568" s="142"/>
      <c r="I568" s="142"/>
      <c r="J568" s="142"/>
      <c r="K568" s="5"/>
    </row>
    <row r="569" spans="2:11" x14ac:dyDescent="0.2">
      <c r="B569" s="142"/>
      <c r="C569" s="142"/>
      <c r="D569" s="142"/>
      <c r="E569" s="142"/>
      <c r="F569" s="151"/>
      <c r="G569" s="142"/>
      <c r="H569" s="142"/>
      <c r="I569" s="142"/>
      <c r="J569" s="142"/>
      <c r="K569" s="5"/>
    </row>
    <row r="570" spans="2:11" x14ac:dyDescent="0.2">
      <c r="B570" s="142"/>
      <c r="C570" s="142"/>
      <c r="D570" s="142"/>
      <c r="E570" s="142"/>
      <c r="F570" s="151"/>
      <c r="G570" s="142"/>
      <c r="H570" s="142"/>
      <c r="I570" s="142"/>
      <c r="J570" s="142"/>
      <c r="K570" s="5"/>
    </row>
    <row r="571" spans="2:11" x14ac:dyDescent="0.2">
      <c r="B571" s="142"/>
      <c r="C571" s="142"/>
      <c r="D571" s="142"/>
      <c r="E571" s="142"/>
      <c r="F571" s="151"/>
      <c r="G571" s="142"/>
      <c r="H571" s="142"/>
      <c r="I571" s="142"/>
      <c r="J571" s="142"/>
      <c r="K571" s="5"/>
    </row>
    <row r="572" spans="2:11" x14ac:dyDescent="0.2">
      <c r="B572" s="142"/>
      <c r="C572" s="142"/>
      <c r="D572" s="142"/>
      <c r="E572" s="142"/>
      <c r="F572" s="151"/>
      <c r="G572" s="142"/>
      <c r="H572" s="142"/>
      <c r="I572" s="142"/>
      <c r="J572" s="142"/>
      <c r="K572" s="5"/>
    </row>
    <row r="573" spans="2:11" x14ac:dyDescent="0.2">
      <c r="B573" s="142"/>
      <c r="C573" s="142"/>
      <c r="D573" s="142"/>
      <c r="E573" s="142"/>
      <c r="F573" s="151"/>
      <c r="G573" s="142"/>
      <c r="H573" s="142"/>
      <c r="I573" s="142"/>
      <c r="J573" s="142"/>
      <c r="K573" s="5"/>
    </row>
    <row r="574" spans="2:11" x14ac:dyDescent="0.2">
      <c r="B574" s="142"/>
      <c r="C574" s="142"/>
      <c r="D574" s="142"/>
      <c r="E574" s="142"/>
      <c r="F574" s="151"/>
      <c r="G574" s="142"/>
      <c r="H574" s="142"/>
      <c r="I574" s="142"/>
      <c r="J574" s="142"/>
      <c r="K574" s="5"/>
    </row>
    <row r="575" spans="2:11" x14ac:dyDescent="0.2">
      <c r="B575" s="142"/>
      <c r="C575" s="142"/>
      <c r="D575" s="142"/>
      <c r="E575" s="142"/>
      <c r="F575" s="151"/>
      <c r="G575" s="142"/>
      <c r="H575" s="142"/>
      <c r="I575" s="142"/>
      <c r="J575" s="142"/>
      <c r="K575" s="5"/>
    </row>
    <row r="576" spans="2:11" x14ac:dyDescent="0.2">
      <c r="B576" s="142"/>
      <c r="C576" s="142"/>
      <c r="D576" s="142"/>
      <c r="E576" s="142"/>
      <c r="F576" s="151"/>
      <c r="G576" s="142"/>
      <c r="H576" s="142"/>
      <c r="I576" s="142"/>
      <c r="J576" s="142"/>
      <c r="K576" s="5"/>
    </row>
    <row r="577" spans="2:11" x14ac:dyDescent="0.2">
      <c r="B577" s="142"/>
      <c r="C577" s="142"/>
      <c r="D577" s="142"/>
      <c r="E577" s="142"/>
      <c r="F577" s="151"/>
      <c r="G577" s="142"/>
      <c r="H577" s="142"/>
      <c r="I577" s="142"/>
      <c r="J577" s="142"/>
      <c r="K577" s="5"/>
    </row>
    <row r="578" spans="2:11" x14ac:dyDescent="0.2">
      <c r="B578" s="142"/>
      <c r="C578" s="142"/>
      <c r="D578" s="142"/>
      <c r="E578" s="142"/>
      <c r="F578" s="151"/>
      <c r="G578" s="142"/>
      <c r="H578" s="142"/>
      <c r="I578" s="142"/>
      <c r="J578" s="142"/>
      <c r="K578" s="5"/>
    </row>
    <row r="579" spans="2:11" x14ac:dyDescent="0.2">
      <c r="B579" s="142"/>
      <c r="C579" s="142"/>
      <c r="D579" s="142"/>
      <c r="E579" s="142"/>
      <c r="F579" s="151"/>
      <c r="G579" s="142"/>
      <c r="H579" s="142"/>
      <c r="I579" s="142"/>
      <c r="J579" s="142"/>
      <c r="K579" s="5"/>
    </row>
    <row r="580" spans="2:11" x14ac:dyDescent="0.2">
      <c r="B580" s="142"/>
      <c r="C580" s="142"/>
      <c r="D580" s="142"/>
      <c r="E580" s="142"/>
      <c r="F580" s="151"/>
      <c r="G580" s="142"/>
      <c r="H580" s="142"/>
      <c r="I580" s="142"/>
      <c r="J580" s="142"/>
      <c r="K580" s="5"/>
    </row>
    <row r="581" spans="2:11" x14ac:dyDescent="0.2">
      <c r="B581" s="142"/>
      <c r="C581" s="142"/>
      <c r="D581" s="142"/>
      <c r="E581" s="142"/>
      <c r="F581" s="151"/>
      <c r="G581" s="142"/>
      <c r="H581" s="142"/>
      <c r="I581" s="142"/>
      <c r="J581" s="142"/>
      <c r="K581" s="5"/>
    </row>
    <row r="582" spans="2:11" x14ac:dyDescent="0.2">
      <c r="B582" s="142"/>
      <c r="C582" s="142"/>
      <c r="D582" s="142"/>
      <c r="E582" s="142"/>
      <c r="F582" s="151"/>
      <c r="G582" s="142"/>
      <c r="H582" s="142"/>
      <c r="I582" s="142"/>
      <c r="J582" s="142"/>
      <c r="K582" s="5"/>
    </row>
    <row r="583" spans="2:11" x14ac:dyDescent="0.2">
      <c r="B583" s="142"/>
      <c r="C583" s="142"/>
      <c r="D583" s="142"/>
      <c r="E583" s="142"/>
      <c r="F583" s="151"/>
      <c r="G583" s="142"/>
      <c r="H583" s="142"/>
      <c r="I583" s="142"/>
      <c r="J583" s="142"/>
      <c r="K583" s="5"/>
    </row>
    <row r="584" spans="2:11" x14ac:dyDescent="0.2">
      <c r="B584" s="142"/>
      <c r="C584" s="142"/>
      <c r="D584" s="142"/>
      <c r="E584" s="142"/>
      <c r="F584" s="151"/>
      <c r="G584" s="142"/>
      <c r="H584" s="142"/>
      <c r="I584" s="142"/>
      <c r="J584" s="142"/>
      <c r="K584" s="5"/>
    </row>
    <row r="585" spans="2:11" x14ac:dyDescent="0.2">
      <c r="B585" s="142"/>
      <c r="C585" s="142"/>
      <c r="D585" s="142"/>
      <c r="E585" s="142"/>
      <c r="F585" s="151"/>
      <c r="G585" s="142"/>
      <c r="H585" s="142"/>
      <c r="I585" s="142"/>
      <c r="J585" s="142"/>
      <c r="K585" s="5"/>
    </row>
    <row r="586" spans="2:11" x14ac:dyDescent="0.2">
      <c r="B586" s="142"/>
      <c r="C586" s="142"/>
      <c r="D586" s="142"/>
      <c r="E586" s="142"/>
      <c r="F586" s="151"/>
      <c r="G586" s="142"/>
      <c r="H586" s="142"/>
      <c r="I586" s="142"/>
      <c r="J586" s="142"/>
      <c r="K586" s="5"/>
    </row>
    <row r="587" spans="2:11" x14ac:dyDescent="0.2">
      <c r="B587" s="142"/>
      <c r="C587" s="142"/>
      <c r="D587" s="142"/>
      <c r="E587" s="142"/>
      <c r="F587" s="151"/>
      <c r="G587" s="142"/>
      <c r="H587" s="142"/>
      <c r="I587" s="142"/>
      <c r="J587" s="142"/>
      <c r="K587" s="5"/>
    </row>
    <row r="588" spans="2:11" x14ac:dyDescent="0.2">
      <c r="B588" s="142"/>
      <c r="C588" s="142"/>
      <c r="D588" s="142"/>
      <c r="E588" s="142"/>
      <c r="F588" s="151"/>
      <c r="G588" s="142"/>
      <c r="H588" s="142"/>
      <c r="I588" s="142"/>
      <c r="J588" s="142"/>
      <c r="K588" s="5"/>
    </row>
    <row r="589" spans="2:11" x14ac:dyDescent="0.2">
      <c r="B589" s="142"/>
      <c r="C589" s="142"/>
      <c r="D589" s="142"/>
      <c r="E589" s="142"/>
      <c r="F589" s="151"/>
      <c r="G589" s="142"/>
      <c r="H589" s="142"/>
      <c r="I589" s="142"/>
      <c r="J589" s="142"/>
      <c r="K589" s="5"/>
    </row>
    <row r="590" spans="2:11" x14ac:dyDescent="0.2">
      <c r="B590" s="142"/>
      <c r="C590" s="142"/>
      <c r="D590" s="142"/>
      <c r="E590" s="142"/>
      <c r="F590" s="151"/>
      <c r="G590" s="142"/>
      <c r="H590" s="142"/>
      <c r="I590" s="142"/>
      <c r="J590" s="142"/>
      <c r="K590" s="5"/>
    </row>
    <row r="591" spans="2:11" x14ac:dyDescent="0.2">
      <c r="B591" s="142"/>
      <c r="C591" s="142"/>
      <c r="D591" s="142"/>
      <c r="E591" s="142"/>
      <c r="F591" s="151"/>
      <c r="G591" s="142"/>
      <c r="H591" s="142"/>
      <c r="I591" s="142"/>
      <c r="J591" s="142"/>
      <c r="K591" s="5"/>
    </row>
    <row r="592" spans="2:11" x14ac:dyDescent="0.2">
      <c r="B592" s="142"/>
      <c r="C592" s="142"/>
      <c r="D592" s="142"/>
      <c r="E592" s="142"/>
      <c r="F592" s="151"/>
      <c r="G592" s="142"/>
      <c r="H592" s="142"/>
      <c r="I592" s="142"/>
      <c r="J592" s="142"/>
      <c r="K592" s="5"/>
    </row>
    <row r="593" spans="2:11" x14ac:dyDescent="0.2">
      <c r="B593" s="142"/>
      <c r="C593" s="142"/>
      <c r="D593" s="142"/>
      <c r="E593" s="142"/>
      <c r="F593" s="151"/>
      <c r="G593" s="142"/>
      <c r="H593" s="142"/>
      <c r="I593" s="142"/>
      <c r="J593" s="142"/>
      <c r="K593" s="5"/>
    </row>
    <row r="594" spans="2:11" x14ac:dyDescent="0.2">
      <c r="B594" s="142"/>
      <c r="C594" s="142"/>
      <c r="D594" s="142"/>
      <c r="E594" s="142"/>
      <c r="F594" s="151"/>
      <c r="G594" s="142"/>
      <c r="H594" s="142"/>
      <c r="I594" s="142"/>
      <c r="J594" s="142"/>
      <c r="K594" s="5"/>
    </row>
    <row r="595" spans="2:11" x14ac:dyDescent="0.2">
      <c r="B595" s="142"/>
      <c r="C595" s="142"/>
      <c r="D595" s="142"/>
      <c r="E595" s="142"/>
      <c r="F595" s="151"/>
      <c r="G595" s="142"/>
      <c r="H595" s="142"/>
      <c r="I595" s="142"/>
      <c r="J595" s="142"/>
      <c r="K595" s="5"/>
    </row>
    <row r="596" spans="2:11" x14ac:dyDescent="0.2">
      <c r="B596" s="142"/>
      <c r="C596" s="142"/>
      <c r="D596" s="142"/>
      <c r="E596" s="142"/>
      <c r="F596" s="151"/>
      <c r="G596" s="142"/>
      <c r="H596" s="142"/>
      <c r="I596" s="142"/>
      <c r="J596" s="142"/>
      <c r="K596" s="5"/>
    </row>
    <row r="597" spans="2:11" x14ac:dyDescent="0.2">
      <c r="B597" s="142"/>
      <c r="C597" s="142"/>
      <c r="D597" s="142"/>
      <c r="E597" s="142"/>
      <c r="F597" s="151"/>
      <c r="G597" s="142"/>
      <c r="H597" s="142"/>
      <c r="I597" s="142"/>
      <c r="J597" s="142"/>
      <c r="K597" s="5"/>
    </row>
    <row r="598" spans="2:11" x14ac:dyDescent="0.2">
      <c r="B598" s="142"/>
      <c r="C598" s="142"/>
      <c r="D598" s="142"/>
      <c r="E598" s="142"/>
      <c r="F598" s="151"/>
      <c r="G598" s="142"/>
      <c r="H598" s="142"/>
      <c r="I598" s="142"/>
      <c r="J598" s="142"/>
      <c r="K598" s="5"/>
    </row>
    <row r="599" spans="2:11" x14ac:dyDescent="0.2">
      <c r="B599" s="142"/>
      <c r="C599" s="142"/>
      <c r="D599" s="142"/>
      <c r="E599" s="142"/>
      <c r="F599" s="151"/>
      <c r="G599" s="142"/>
      <c r="H599" s="142"/>
      <c r="I599" s="142"/>
      <c r="J599" s="142"/>
      <c r="K599" s="5"/>
    </row>
    <row r="600" spans="2:11" x14ac:dyDescent="0.2">
      <c r="B600" s="142"/>
      <c r="C600" s="142"/>
      <c r="D600" s="142"/>
      <c r="E600" s="142"/>
      <c r="F600" s="151"/>
      <c r="G600" s="142"/>
      <c r="H600" s="142"/>
      <c r="I600" s="142"/>
      <c r="J600" s="142"/>
      <c r="K600" s="5"/>
    </row>
    <row r="601" spans="2:11" x14ac:dyDescent="0.2">
      <c r="B601" s="142"/>
      <c r="C601" s="142"/>
      <c r="D601" s="142"/>
      <c r="E601" s="142"/>
      <c r="F601" s="151"/>
      <c r="G601" s="142"/>
      <c r="H601" s="142"/>
      <c r="I601" s="142"/>
      <c r="J601" s="142"/>
      <c r="K601" s="5"/>
    </row>
    <row r="602" spans="2:11" x14ac:dyDescent="0.2">
      <c r="B602" s="142"/>
      <c r="C602" s="142"/>
      <c r="D602" s="142"/>
      <c r="E602" s="142"/>
      <c r="F602" s="151"/>
      <c r="G602" s="142"/>
      <c r="H602" s="142"/>
      <c r="I602" s="142"/>
      <c r="J602" s="142"/>
      <c r="K602" s="5"/>
    </row>
    <row r="603" spans="2:11" x14ac:dyDescent="0.2">
      <c r="B603" s="142"/>
      <c r="C603" s="142"/>
      <c r="D603" s="142"/>
      <c r="E603" s="142"/>
      <c r="F603" s="151"/>
      <c r="G603" s="142"/>
      <c r="H603" s="142"/>
      <c r="I603" s="142"/>
      <c r="J603" s="142"/>
      <c r="K603" s="5"/>
    </row>
    <row r="604" spans="2:11" x14ac:dyDescent="0.2">
      <c r="B604" s="142"/>
      <c r="C604" s="142"/>
      <c r="D604" s="142"/>
      <c r="E604" s="142"/>
      <c r="F604" s="151"/>
      <c r="G604" s="142"/>
      <c r="H604" s="142"/>
      <c r="I604" s="142"/>
      <c r="J604" s="142"/>
      <c r="K604" s="5"/>
    </row>
    <row r="605" spans="2:11" x14ac:dyDescent="0.2">
      <c r="B605" s="142"/>
      <c r="C605" s="142"/>
      <c r="D605" s="142"/>
      <c r="E605" s="142"/>
      <c r="F605" s="151"/>
      <c r="G605" s="142"/>
      <c r="H605" s="142"/>
      <c r="I605" s="142"/>
      <c r="J605" s="142"/>
      <c r="K605" s="5"/>
    </row>
    <row r="606" spans="2:11" x14ac:dyDescent="0.2">
      <c r="B606" s="142"/>
      <c r="C606" s="142"/>
      <c r="D606" s="142"/>
      <c r="E606" s="142"/>
      <c r="F606" s="151"/>
      <c r="G606" s="142"/>
      <c r="H606" s="142"/>
      <c r="I606" s="142"/>
      <c r="J606" s="142"/>
      <c r="K606" s="5"/>
    </row>
    <row r="607" spans="2:11" x14ac:dyDescent="0.2">
      <c r="B607" s="142"/>
      <c r="C607" s="142"/>
      <c r="D607" s="142"/>
      <c r="E607" s="142"/>
      <c r="F607" s="151"/>
      <c r="G607" s="142"/>
      <c r="H607" s="142"/>
      <c r="I607" s="142"/>
      <c r="J607" s="142"/>
      <c r="K607" s="5"/>
    </row>
    <row r="608" spans="2:11" x14ac:dyDescent="0.2">
      <c r="B608" s="142"/>
      <c r="C608" s="142"/>
      <c r="D608" s="142"/>
      <c r="E608" s="142"/>
      <c r="F608" s="151"/>
      <c r="G608" s="142"/>
      <c r="H608" s="142"/>
      <c r="I608" s="142"/>
      <c r="J608" s="142"/>
      <c r="K608" s="5"/>
    </row>
    <row r="609" spans="2:11" x14ac:dyDescent="0.2">
      <c r="B609" s="142"/>
      <c r="C609" s="142"/>
      <c r="D609" s="142"/>
      <c r="E609" s="142"/>
      <c r="F609" s="151"/>
      <c r="G609" s="142"/>
      <c r="H609" s="142"/>
      <c r="I609" s="142"/>
      <c r="J609" s="142"/>
      <c r="K609" s="5"/>
    </row>
    <row r="610" spans="2:11" x14ac:dyDescent="0.2">
      <c r="B610" s="142"/>
      <c r="C610" s="142"/>
      <c r="D610" s="142"/>
      <c r="E610" s="142"/>
      <c r="F610" s="151"/>
      <c r="G610" s="142"/>
      <c r="H610" s="142"/>
      <c r="I610" s="142"/>
      <c r="J610" s="142"/>
      <c r="K610" s="5"/>
    </row>
    <row r="611" spans="2:11" x14ac:dyDescent="0.2">
      <c r="B611" s="142"/>
      <c r="C611" s="142"/>
      <c r="D611" s="142"/>
      <c r="E611" s="142"/>
      <c r="F611" s="151"/>
      <c r="G611" s="142"/>
      <c r="H611" s="142"/>
      <c r="I611" s="142"/>
      <c r="J611" s="142"/>
      <c r="K611" s="5"/>
    </row>
    <row r="612" spans="2:11" x14ac:dyDescent="0.2">
      <c r="B612" s="142"/>
      <c r="C612" s="142"/>
      <c r="D612" s="142"/>
      <c r="E612" s="142"/>
      <c r="F612" s="151"/>
      <c r="G612" s="142"/>
      <c r="H612" s="142"/>
      <c r="I612" s="142"/>
      <c r="J612" s="142"/>
      <c r="K612" s="5"/>
    </row>
    <row r="613" spans="2:11" x14ac:dyDescent="0.2">
      <c r="B613" s="142"/>
      <c r="C613" s="142"/>
      <c r="D613" s="142"/>
      <c r="E613" s="142"/>
      <c r="F613" s="151"/>
      <c r="G613" s="142"/>
      <c r="H613" s="142"/>
      <c r="I613" s="142"/>
      <c r="J613" s="142"/>
      <c r="K613" s="5"/>
    </row>
    <row r="614" spans="2:11" x14ac:dyDescent="0.2">
      <c r="B614" s="142"/>
      <c r="C614" s="142"/>
      <c r="D614" s="142"/>
      <c r="E614" s="142"/>
      <c r="F614" s="151"/>
      <c r="G614" s="142"/>
      <c r="H614" s="142"/>
      <c r="I614" s="142"/>
      <c r="J614" s="142"/>
      <c r="K614" s="5"/>
    </row>
    <row r="615" spans="2:11" x14ac:dyDescent="0.2">
      <c r="B615" s="142"/>
      <c r="C615" s="142"/>
      <c r="D615" s="142"/>
      <c r="E615" s="142"/>
      <c r="F615" s="151"/>
      <c r="G615" s="142"/>
      <c r="H615" s="142"/>
      <c r="I615" s="142"/>
      <c r="J615" s="142"/>
      <c r="K615" s="5"/>
    </row>
    <row r="616" spans="2:11" x14ac:dyDescent="0.2">
      <c r="B616" s="142"/>
      <c r="C616" s="142"/>
      <c r="D616" s="142"/>
      <c r="E616" s="142"/>
      <c r="F616" s="151"/>
      <c r="G616" s="142"/>
      <c r="H616" s="142"/>
      <c r="I616" s="142"/>
      <c r="J616" s="142"/>
      <c r="K616" s="5"/>
    </row>
    <row r="617" spans="2:11" x14ac:dyDescent="0.2">
      <c r="B617" s="142"/>
      <c r="C617" s="142"/>
      <c r="D617" s="142"/>
      <c r="E617" s="142"/>
      <c r="F617" s="151"/>
      <c r="G617" s="142"/>
      <c r="H617" s="142"/>
      <c r="I617" s="142"/>
      <c r="J617" s="142"/>
      <c r="K617" s="5"/>
    </row>
    <row r="618" spans="2:11" x14ac:dyDescent="0.2">
      <c r="B618" s="142"/>
      <c r="C618" s="142"/>
      <c r="D618" s="142"/>
      <c r="E618" s="142"/>
      <c r="F618" s="151"/>
      <c r="G618" s="142"/>
      <c r="H618" s="142"/>
      <c r="I618" s="142"/>
      <c r="J618" s="142"/>
      <c r="K618" s="5"/>
    </row>
    <row r="619" spans="2:11" x14ac:dyDescent="0.2">
      <c r="B619" s="142"/>
      <c r="C619" s="142"/>
      <c r="D619" s="142"/>
      <c r="E619" s="142"/>
      <c r="F619" s="151"/>
      <c r="G619" s="142"/>
      <c r="H619" s="142"/>
      <c r="I619" s="142"/>
      <c r="J619" s="142"/>
      <c r="K619" s="5"/>
    </row>
    <row r="620" spans="2:11" x14ac:dyDescent="0.2">
      <c r="B620" s="142"/>
      <c r="C620" s="142"/>
      <c r="D620" s="142"/>
      <c r="E620" s="142"/>
      <c r="F620" s="151"/>
      <c r="G620" s="142"/>
      <c r="H620" s="142"/>
      <c r="I620" s="142"/>
      <c r="J620" s="142"/>
      <c r="K620" s="5"/>
    </row>
    <row r="621" spans="2:11" x14ac:dyDescent="0.2">
      <c r="B621" s="142"/>
      <c r="C621" s="142"/>
      <c r="D621" s="142"/>
      <c r="E621" s="142"/>
      <c r="F621" s="151"/>
      <c r="G621" s="142"/>
      <c r="H621" s="142"/>
      <c r="I621" s="142"/>
      <c r="J621" s="142"/>
      <c r="K621" s="5"/>
    </row>
    <row r="622" spans="2:11" x14ac:dyDescent="0.2">
      <c r="B622" s="142"/>
      <c r="C622" s="142"/>
      <c r="D622" s="142"/>
      <c r="E622" s="142"/>
      <c r="F622" s="151"/>
      <c r="G622" s="142"/>
      <c r="H622" s="142"/>
      <c r="I622" s="142"/>
      <c r="J622" s="142"/>
      <c r="K622" s="5"/>
    </row>
    <row r="623" spans="2:11" x14ac:dyDescent="0.2">
      <c r="B623" s="142"/>
      <c r="C623" s="142"/>
      <c r="D623" s="142"/>
      <c r="E623" s="142"/>
      <c r="F623" s="151"/>
      <c r="G623" s="142"/>
      <c r="H623" s="142"/>
      <c r="I623" s="142"/>
      <c r="J623" s="142"/>
      <c r="K623" s="5"/>
    </row>
    <row r="624" spans="2:11" x14ac:dyDescent="0.2">
      <c r="B624" s="142"/>
      <c r="C624" s="142"/>
      <c r="D624" s="142"/>
      <c r="E624" s="142"/>
      <c r="F624" s="151"/>
      <c r="G624" s="142"/>
      <c r="H624" s="142"/>
      <c r="I624" s="142"/>
      <c r="J624" s="142"/>
      <c r="K624" s="5"/>
    </row>
    <row r="625" spans="2:11" x14ac:dyDescent="0.2">
      <c r="B625" s="142"/>
      <c r="C625" s="142"/>
      <c r="D625" s="142"/>
      <c r="E625" s="142"/>
      <c r="F625" s="151"/>
      <c r="G625" s="142"/>
      <c r="H625" s="142"/>
      <c r="I625" s="142"/>
      <c r="J625" s="142"/>
      <c r="K625" s="5"/>
    </row>
    <row r="626" spans="2:11" x14ac:dyDescent="0.2">
      <c r="B626" s="142"/>
      <c r="C626" s="142"/>
      <c r="D626" s="142"/>
      <c r="E626" s="142"/>
      <c r="F626" s="151"/>
      <c r="G626" s="142"/>
      <c r="H626" s="142"/>
      <c r="I626" s="142"/>
      <c r="J626" s="142"/>
      <c r="K626" s="5"/>
    </row>
    <row r="627" spans="2:11" x14ac:dyDescent="0.2">
      <c r="B627" s="142"/>
      <c r="C627" s="142"/>
      <c r="D627" s="142"/>
      <c r="E627" s="142"/>
      <c r="F627" s="151"/>
      <c r="G627" s="142"/>
      <c r="H627" s="142"/>
      <c r="I627" s="142"/>
      <c r="J627" s="142"/>
      <c r="K627" s="5"/>
    </row>
    <row r="628" spans="2:11" x14ac:dyDescent="0.2">
      <c r="B628" s="142"/>
      <c r="C628" s="142"/>
      <c r="D628" s="142"/>
      <c r="E628" s="142"/>
      <c r="F628" s="151"/>
      <c r="G628" s="142"/>
      <c r="H628" s="142"/>
      <c r="I628" s="142"/>
      <c r="J628" s="142"/>
      <c r="K628" s="5"/>
    </row>
    <row r="629" spans="2:11" x14ac:dyDescent="0.2">
      <c r="B629" s="142"/>
      <c r="C629" s="142"/>
      <c r="D629" s="142"/>
      <c r="E629" s="142"/>
      <c r="F629" s="151"/>
      <c r="G629" s="142"/>
      <c r="H629" s="142"/>
      <c r="I629" s="142"/>
      <c r="J629" s="142"/>
      <c r="K629" s="5"/>
    </row>
    <row r="630" spans="2:11" x14ac:dyDescent="0.2">
      <c r="B630" s="142"/>
      <c r="C630" s="142"/>
      <c r="D630" s="142"/>
      <c r="E630" s="142"/>
      <c r="F630" s="151"/>
      <c r="G630" s="142"/>
      <c r="H630" s="142"/>
      <c r="I630" s="142"/>
      <c r="J630" s="142"/>
      <c r="K630" s="5"/>
    </row>
    <row r="631" spans="2:11" x14ac:dyDescent="0.2">
      <c r="B631" s="142"/>
      <c r="C631" s="142"/>
      <c r="D631" s="142"/>
      <c r="E631" s="142"/>
      <c r="F631" s="151"/>
      <c r="G631" s="142"/>
      <c r="H631" s="142"/>
      <c r="I631" s="142"/>
      <c r="J631" s="142"/>
      <c r="K631" s="5"/>
    </row>
    <row r="632" spans="2:11" x14ac:dyDescent="0.2">
      <c r="B632" s="142"/>
      <c r="C632" s="142"/>
      <c r="D632" s="142"/>
      <c r="E632" s="142"/>
      <c r="F632" s="151"/>
      <c r="G632" s="142"/>
      <c r="H632" s="142"/>
      <c r="I632" s="142"/>
      <c r="J632" s="142"/>
      <c r="K632" s="5"/>
    </row>
    <row r="633" spans="2:11" x14ac:dyDescent="0.2">
      <c r="B633" s="142"/>
      <c r="C633" s="142"/>
      <c r="D633" s="142"/>
      <c r="E633" s="142"/>
      <c r="F633" s="151"/>
      <c r="G633" s="142"/>
      <c r="H633" s="142"/>
      <c r="I633" s="142"/>
      <c r="J633" s="142"/>
      <c r="K633" s="5"/>
    </row>
    <row r="634" spans="2:11" x14ac:dyDescent="0.2">
      <c r="B634" s="142"/>
      <c r="C634" s="142"/>
      <c r="D634" s="142"/>
      <c r="E634" s="142"/>
      <c r="F634" s="151"/>
      <c r="G634" s="142"/>
      <c r="H634" s="142"/>
      <c r="I634" s="142"/>
      <c r="J634" s="142"/>
      <c r="K634" s="5"/>
    </row>
    <row r="635" spans="2:11" x14ac:dyDescent="0.2">
      <c r="B635" s="142"/>
      <c r="C635" s="142"/>
      <c r="D635" s="142"/>
      <c r="E635" s="142"/>
      <c r="F635" s="151"/>
      <c r="G635" s="142"/>
      <c r="H635" s="142"/>
      <c r="I635" s="142"/>
      <c r="J635" s="142"/>
      <c r="K635" s="5"/>
    </row>
    <row r="636" spans="2:11" x14ac:dyDescent="0.2">
      <c r="B636" s="142"/>
      <c r="C636" s="142"/>
      <c r="D636" s="142"/>
      <c r="E636" s="142"/>
      <c r="F636" s="151"/>
      <c r="G636" s="142"/>
      <c r="H636" s="142"/>
      <c r="I636" s="142"/>
      <c r="J636" s="142"/>
      <c r="K636" s="5"/>
    </row>
    <row r="637" spans="2:11" x14ac:dyDescent="0.2">
      <c r="B637" s="142"/>
      <c r="C637" s="142"/>
      <c r="D637" s="142"/>
      <c r="E637" s="142"/>
      <c r="F637" s="151"/>
      <c r="G637" s="142"/>
      <c r="H637" s="142"/>
      <c r="I637" s="142"/>
      <c r="J637" s="142"/>
      <c r="K637" s="5"/>
    </row>
    <row r="638" spans="2:11" x14ac:dyDescent="0.2">
      <c r="B638" s="142"/>
      <c r="C638" s="142"/>
      <c r="D638" s="142"/>
      <c r="E638" s="142"/>
      <c r="F638" s="151"/>
      <c r="G638" s="142"/>
      <c r="H638" s="142"/>
      <c r="I638" s="142"/>
      <c r="J638" s="142"/>
      <c r="K638" s="5"/>
    </row>
    <row r="639" spans="2:11" x14ac:dyDescent="0.2">
      <c r="B639" s="142"/>
      <c r="C639" s="142"/>
      <c r="D639" s="142"/>
      <c r="E639" s="142"/>
      <c r="F639" s="151"/>
      <c r="G639" s="142"/>
      <c r="H639" s="142"/>
      <c r="I639" s="142"/>
      <c r="J639" s="142"/>
      <c r="K639" s="5"/>
    </row>
    <row r="640" spans="2:11" x14ac:dyDescent="0.2">
      <c r="B640" s="142"/>
      <c r="C640" s="142"/>
      <c r="D640" s="142"/>
      <c r="E640" s="142"/>
      <c r="F640" s="151"/>
      <c r="G640" s="142"/>
      <c r="H640" s="142"/>
      <c r="I640" s="142"/>
      <c r="J640" s="142"/>
      <c r="K640" s="5"/>
    </row>
    <row r="641" spans="2:11" x14ac:dyDescent="0.2">
      <c r="B641" s="142"/>
      <c r="C641" s="142"/>
      <c r="D641" s="142"/>
      <c r="E641" s="142"/>
      <c r="F641" s="151"/>
      <c r="G641" s="142"/>
      <c r="H641" s="142"/>
      <c r="I641" s="142"/>
      <c r="J641" s="142"/>
      <c r="K641" s="5"/>
    </row>
    <row r="642" spans="2:11" x14ac:dyDescent="0.2">
      <c r="B642" s="142"/>
      <c r="C642" s="142"/>
      <c r="D642" s="142"/>
      <c r="E642" s="142"/>
      <c r="F642" s="151"/>
      <c r="G642" s="142"/>
      <c r="H642" s="142"/>
      <c r="I642" s="142"/>
      <c r="J642" s="142"/>
      <c r="K642" s="5"/>
    </row>
    <row r="643" spans="2:11" x14ac:dyDescent="0.2">
      <c r="B643" s="142"/>
      <c r="C643" s="142"/>
      <c r="D643" s="142"/>
      <c r="E643" s="142"/>
      <c r="F643" s="151"/>
      <c r="G643" s="142"/>
      <c r="H643" s="142"/>
      <c r="I643" s="142"/>
      <c r="J643" s="142"/>
      <c r="K643" s="5"/>
    </row>
    <row r="644" spans="2:11" x14ac:dyDescent="0.2">
      <c r="B644" s="142"/>
      <c r="C644" s="142"/>
      <c r="D644" s="142"/>
      <c r="E644" s="142"/>
      <c r="F644" s="151"/>
      <c r="G644" s="142"/>
      <c r="H644" s="142"/>
      <c r="I644" s="142"/>
      <c r="J644" s="142"/>
      <c r="K644" s="5"/>
    </row>
    <row r="645" spans="2:11" x14ac:dyDescent="0.2">
      <c r="B645" s="142"/>
      <c r="C645" s="142"/>
      <c r="D645" s="142"/>
      <c r="E645" s="142"/>
      <c r="F645" s="151"/>
      <c r="G645" s="142"/>
      <c r="H645" s="142"/>
      <c r="I645" s="142"/>
      <c r="J645" s="142"/>
      <c r="K645" s="5"/>
    </row>
    <row r="646" spans="2:11" x14ac:dyDescent="0.2">
      <c r="B646" s="142"/>
      <c r="C646" s="142"/>
      <c r="D646" s="142"/>
      <c r="E646" s="142"/>
      <c r="F646" s="151"/>
      <c r="G646" s="142"/>
      <c r="H646" s="142"/>
      <c r="I646" s="142"/>
      <c r="J646" s="142"/>
      <c r="K646" s="5"/>
    </row>
    <row r="647" spans="2:11" x14ac:dyDescent="0.2">
      <c r="B647" s="142"/>
      <c r="C647" s="142"/>
      <c r="D647" s="142"/>
      <c r="E647" s="142"/>
      <c r="F647" s="151"/>
      <c r="G647" s="142"/>
      <c r="H647" s="142"/>
      <c r="I647" s="142"/>
      <c r="J647" s="142"/>
      <c r="K647" s="5"/>
    </row>
    <row r="648" spans="2:11" x14ac:dyDescent="0.2">
      <c r="B648" s="142"/>
      <c r="C648" s="142"/>
      <c r="D648" s="142"/>
      <c r="E648" s="142"/>
      <c r="F648" s="151"/>
      <c r="G648" s="142"/>
      <c r="H648" s="142"/>
      <c r="I648" s="142"/>
      <c r="J648" s="142"/>
      <c r="K648" s="5"/>
    </row>
    <row r="649" spans="2:11" x14ac:dyDescent="0.2">
      <c r="B649" s="142"/>
      <c r="C649" s="142"/>
      <c r="D649" s="142"/>
      <c r="E649" s="142"/>
      <c r="F649" s="151"/>
      <c r="G649" s="142"/>
      <c r="H649" s="142"/>
      <c r="I649" s="142"/>
      <c r="J649" s="142"/>
      <c r="K649" s="5"/>
    </row>
    <row r="650" spans="2:11" x14ac:dyDescent="0.2">
      <c r="B650" s="142"/>
      <c r="C650" s="142"/>
      <c r="D650" s="142"/>
      <c r="E650" s="142"/>
      <c r="F650" s="151"/>
      <c r="G650" s="142"/>
      <c r="H650" s="142"/>
      <c r="I650" s="142"/>
      <c r="J650" s="142"/>
      <c r="K650" s="5"/>
    </row>
    <row r="651" spans="2:11" x14ac:dyDescent="0.2">
      <c r="B651" s="142"/>
      <c r="C651" s="142"/>
      <c r="D651" s="142"/>
      <c r="E651" s="142"/>
      <c r="F651" s="151"/>
      <c r="G651" s="142"/>
      <c r="H651" s="142"/>
      <c r="I651" s="142"/>
      <c r="J651" s="142"/>
      <c r="K651" s="5"/>
    </row>
    <row r="652" spans="2:11" x14ac:dyDescent="0.2">
      <c r="B652" s="142"/>
      <c r="C652" s="142"/>
      <c r="D652" s="142"/>
      <c r="E652" s="142"/>
      <c r="F652" s="151"/>
      <c r="G652" s="142"/>
      <c r="H652" s="142"/>
      <c r="I652" s="142"/>
      <c r="J652" s="142"/>
      <c r="K652" s="5"/>
    </row>
    <row r="653" spans="2:11" x14ac:dyDescent="0.2">
      <c r="B653" s="142"/>
      <c r="C653" s="142"/>
      <c r="D653" s="142"/>
      <c r="E653" s="142"/>
      <c r="F653" s="151"/>
      <c r="G653" s="142"/>
      <c r="H653" s="142"/>
      <c r="I653" s="142"/>
      <c r="J653" s="142"/>
      <c r="K653" s="5"/>
    </row>
    <row r="654" spans="2:11" x14ac:dyDescent="0.2">
      <c r="B654" s="142"/>
      <c r="C654" s="142"/>
      <c r="D654" s="142"/>
      <c r="E654" s="142"/>
      <c r="F654" s="151"/>
      <c r="G654" s="142"/>
      <c r="H654" s="142"/>
      <c r="I654" s="142"/>
      <c r="J654" s="142"/>
      <c r="K654" s="5"/>
    </row>
    <row r="655" spans="2:11" x14ac:dyDescent="0.2">
      <c r="B655" s="142"/>
      <c r="C655" s="142"/>
      <c r="D655" s="142"/>
      <c r="E655" s="142"/>
      <c r="F655" s="151"/>
      <c r="G655" s="142"/>
      <c r="H655" s="142"/>
      <c r="I655" s="142"/>
      <c r="J655" s="142"/>
      <c r="K655" s="5"/>
    </row>
    <row r="656" spans="2:11" x14ac:dyDescent="0.2">
      <c r="B656" s="142"/>
      <c r="C656" s="142"/>
      <c r="D656" s="142"/>
      <c r="E656" s="142"/>
      <c r="F656" s="151"/>
      <c r="G656" s="142"/>
      <c r="H656" s="142"/>
      <c r="I656" s="142"/>
      <c r="J656" s="142"/>
      <c r="K656" s="5"/>
    </row>
    <row r="657" spans="2:11" x14ac:dyDescent="0.2">
      <c r="B657" s="142"/>
      <c r="C657" s="142"/>
      <c r="D657" s="142"/>
      <c r="E657" s="142"/>
      <c r="F657" s="151"/>
      <c r="G657" s="142"/>
      <c r="H657" s="142"/>
      <c r="I657" s="142"/>
      <c r="J657" s="142"/>
      <c r="K657" s="5"/>
    </row>
    <row r="658" spans="2:11" x14ac:dyDescent="0.2">
      <c r="B658" s="142"/>
      <c r="C658" s="142"/>
      <c r="D658" s="142"/>
      <c r="E658" s="142"/>
      <c r="F658" s="151"/>
      <c r="G658" s="142"/>
      <c r="H658" s="142"/>
      <c r="I658" s="142"/>
      <c r="J658" s="142"/>
      <c r="K658" s="5"/>
    </row>
    <row r="659" spans="2:11" x14ac:dyDescent="0.2">
      <c r="B659" s="142"/>
      <c r="C659" s="142"/>
      <c r="D659" s="142"/>
      <c r="E659" s="142"/>
      <c r="F659" s="151"/>
      <c r="G659" s="142"/>
      <c r="H659" s="142"/>
      <c r="I659" s="142"/>
      <c r="J659" s="142"/>
      <c r="K659" s="5"/>
    </row>
    <row r="660" spans="2:11" x14ac:dyDescent="0.2">
      <c r="B660" s="142"/>
      <c r="C660" s="142"/>
      <c r="D660" s="142"/>
      <c r="E660" s="142"/>
      <c r="F660" s="151"/>
      <c r="G660" s="142"/>
      <c r="H660" s="142"/>
      <c r="I660" s="142"/>
      <c r="J660" s="142"/>
      <c r="K660" s="5"/>
    </row>
    <row r="661" spans="2:11" x14ac:dyDescent="0.2">
      <c r="B661" s="142"/>
      <c r="C661" s="142"/>
      <c r="D661" s="142"/>
      <c r="E661" s="142"/>
      <c r="F661" s="151"/>
      <c r="G661" s="142"/>
      <c r="H661" s="142"/>
      <c r="I661" s="142"/>
      <c r="J661" s="142"/>
      <c r="K661" s="5"/>
    </row>
    <row r="662" spans="2:11" x14ac:dyDescent="0.2">
      <c r="B662" s="142"/>
      <c r="C662" s="142"/>
      <c r="D662" s="142"/>
      <c r="E662" s="142"/>
      <c r="F662" s="151"/>
      <c r="G662" s="142"/>
      <c r="H662" s="142"/>
      <c r="I662" s="142"/>
      <c r="J662" s="142"/>
      <c r="K662" s="5"/>
    </row>
    <row r="663" spans="2:11" x14ac:dyDescent="0.2">
      <c r="B663" s="142"/>
      <c r="C663" s="142"/>
      <c r="D663" s="142"/>
      <c r="E663" s="142"/>
      <c r="F663" s="151"/>
      <c r="G663" s="142"/>
      <c r="H663" s="142"/>
      <c r="I663" s="142"/>
      <c r="J663" s="142"/>
      <c r="K663" s="5"/>
    </row>
    <row r="664" spans="2:11" x14ac:dyDescent="0.2">
      <c r="B664" s="142"/>
      <c r="C664" s="142"/>
      <c r="D664" s="142"/>
      <c r="E664" s="142"/>
      <c r="F664" s="151"/>
      <c r="G664" s="142"/>
      <c r="H664" s="142"/>
      <c r="I664" s="142"/>
      <c r="J664" s="142"/>
      <c r="K664" s="5"/>
    </row>
    <row r="665" spans="2:11" x14ac:dyDescent="0.2">
      <c r="B665" s="142"/>
      <c r="C665" s="142"/>
      <c r="D665" s="142"/>
      <c r="E665" s="142"/>
      <c r="F665" s="151"/>
      <c r="G665" s="142"/>
      <c r="H665" s="142"/>
      <c r="I665" s="142"/>
      <c r="J665" s="142"/>
      <c r="K665" s="5"/>
    </row>
    <row r="666" spans="2:11" x14ac:dyDescent="0.2">
      <c r="B666" s="142"/>
      <c r="C666" s="142"/>
      <c r="D666" s="142"/>
      <c r="E666" s="142"/>
      <c r="F666" s="151"/>
      <c r="G666" s="142"/>
      <c r="H666" s="142"/>
      <c r="I666" s="142"/>
      <c r="J666" s="142"/>
      <c r="K666" s="5"/>
    </row>
    <row r="667" spans="2:11" x14ac:dyDescent="0.2">
      <c r="B667" s="142"/>
      <c r="C667" s="142"/>
      <c r="D667" s="142"/>
      <c r="E667" s="142"/>
      <c r="F667" s="151"/>
      <c r="G667" s="142"/>
      <c r="H667" s="142"/>
      <c r="I667" s="142"/>
      <c r="J667" s="142"/>
      <c r="K667" s="5"/>
    </row>
    <row r="668" spans="2:11" x14ac:dyDescent="0.2">
      <c r="B668" s="142"/>
      <c r="C668" s="142"/>
      <c r="D668" s="142"/>
      <c r="E668" s="142"/>
      <c r="F668" s="151"/>
      <c r="G668" s="142"/>
      <c r="H668" s="142"/>
      <c r="I668" s="142"/>
      <c r="J668" s="142"/>
      <c r="K668" s="5"/>
    </row>
    <row r="669" spans="2:11" x14ac:dyDescent="0.2">
      <c r="B669" s="142"/>
      <c r="C669" s="142"/>
      <c r="D669" s="142"/>
      <c r="E669" s="142"/>
      <c r="F669" s="151"/>
      <c r="G669" s="142"/>
      <c r="H669" s="142"/>
      <c r="I669" s="142"/>
      <c r="J669" s="142"/>
      <c r="K669" s="5"/>
    </row>
    <row r="670" spans="2:11" x14ac:dyDescent="0.2">
      <c r="B670" s="142"/>
      <c r="C670" s="142"/>
      <c r="D670" s="142"/>
      <c r="E670" s="142"/>
      <c r="F670" s="151"/>
      <c r="G670" s="142"/>
      <c r="H670" s="142"/>
      <c r="I670" s="142"/>
      <c r="J670" s="142"/>
      <c r="K670" s="5"/>
    </row>
    <row r="671" spans="2:11" x14ac:dyDescent="0.2">
      <c r="B671" s="142"/>
      <c r="C671" s="142"/>
      <c r="D671" s="142"/>
      <c r="E671" s="142"/>
      <c r="F671" s="151"/>
      <c r="G671" s="142"/>
      <c r="H671" s="142"/>
      <c r="I671" s="142"/>
      <c r="J671" s="142"/>
      <c r="K671" s="5"/>
    </row>
    <row r="672" spans="2:11" x14ac:dyDescent="0.2">
      <c r="B672" s="142"/>
      <c r="C672" s="142"/>
      <c r="D672" s="142"/>
      <c r="E672" s="142"/>
      <c r="F672" s="151"/>
      <c r="G672" s="142"/>
      <c r="H672" s="142"/>
      <c r="I672" s="142"/>
      <c r="J672" s="142"/>
      <c r="K672" s="5"/>
    </row>
    <row r="673" spans="2:11" x14ac:dyDescent="0.2">
      <c r="B673" s="142"/>
      <c r="C673" s="142"/>
      <c r="D673" s="142"/>
      <c r="E673" s="142"/>
      <c r="F673" s="151"/>
      <c r="G673" s="142"/>
      <c r="H673" s="142"/>
      <c r="I673" s="142"/>
      <c r="J673" s="142"/>
      <c r="K673" s="5"/>
    </row>
    <row r="674" spans="2:11" x14ac:dyDescent="0.2">
      <c r="B674" s="142"/>
      <c r="C674" s="142"/>
      <c r="D674" s="142"/>
      <c r="E674" s="142"/>
      <c r="F674" s="151"/>
      <c r="G674" s="142"/>
      <c r="H674" s="142"/>
      <c r="I674" s="142"/>
      <c r="J674" s="142"/>
      <c r="K674" s="5"/>
    </row>
    <row r="675" spans="2:11" x14ac:dyDescent="0.2">
      <c r="B675" s="142"/>
      <c r="C675" s="142"/>
      <c r="D675" s="142"/>
      <c r="E675" s="142"/>
      <c r="F675" s="151"/>
      <c r="G675" s="142"/>
      <c r="H675" s="142"/>
      <c r="I675" s="142"/>
      <c r="J675" s="142"/>
      <c r="K675" s="5"/>
    </row>
    <row r="676" spans="2:11" x14ac:dyDescent="0.2">
      <c r="B676" s="142"/>
      <c r="C676" s="142"/>
      <c r="D676" s="142"/>
      <c r="E676" s="142"/>
      <c r="F676" s="151"/>
      <c r="G676" s="142"/>
      <c r="H676" s="142"/>
      <c r="I676" s="142"/>
      <c r="J676" s="142"/>
      <c r="K676" s="5"/>
    </row>
    <row r="677" spans="2:11" x14ac:dyDescent="0.2">
      <c r="B677" s="142"/>
      <c r="C677" s="142"/>
      <c r="D677" s="142"/>
      <c r="E677" s="142"/>
      <c r="F677" s="151"/>
      <c r="G677" s="142"/>
      <c r="H677" s="142"/>
      <c r="I677" s="142"/>
      <c r="J677" s="142"/>
      <c r="K677" s="5"/>
    </row>
    <row r="678" spans="2:11" x14ac:dyDescent="0.2">
      <c r="B678" s="142"/>
      <c r="C678" s="142"/>
      <c r="D678" s="142"/>
      <c r="E678" s="142"/>
      <c r="F678" s="151"/>
      <c r="G678" s="142"/>
      <c r="H678" s="142"/>
      <c r="I678" s="142"/>
      <c r="J678" s="142"/>
      <c r="K678" s="5"/>
    </row>
    <row r="679" spans="2:11" x14ac:dyDescent="0.2">
      <c r="B679" s="142"/>
      <c r="C679" s="142"/>
      <c r="D679" s="142"/>
      <c r="E679" s="142"/>
      <c r="F679" s="151"/>
      <c r="G679" s="142"/>
      <c r="H679" s="142"/>
      <c r="I679" s="142"/>
      <c r="J679" s="142"/>
      <c r="K679" s="5"/>
    </row>
    <row r="680" spans="2:11" x14ac:dyDescent="0.2">
      <c r="B680" s="142"/>
      <c r="C680" s="142"/>
      <c r="D680" s="142"/>
      <c r="E680" s="142"/>
      <c r="F680" s="151"/>
      <c r="G680" s="142"/>
      <c r="H680" s="142"/>
      <c r="I680" s="142"/>
      <c r="J680" s="142"/>
      <c r="K680" s="5"/>
    </row>
    <row r="681" spans="2:11" x14ac:dyDescent="0.2">
      <c r="B681" s="142"/>
      <c r="C681" s="142"/>
      <c r="D681" s="142"/>
      <c r="E681" s="142"/>
      <c r="F681" s="151"/>
      <c r="G681" s="142"/>
      <c r="H681" s="142"/>
      <c r="I681" s="142"/>
      <c r="J681" s="142"/>
      <c r="K681" s="5"/>
    </row>
    <row r="682" spans="2:11" x14ac:dyDescent="0.2">
      <c r="B682" s="142"/>
      <c r="C682" s="142"/>
      <c r="D682" s="142"/>
      <c r="E682" s="142"/>
      <c r="F682" s="151"/>
      <c r="G682" s="142"/>
      <c r="H682" s="142"/>
      <c r="I682" s="142"/>
      <c r="J682" s="142"/>
      <c r="K682" s="5"/>
    </row>
    <row r="683" spans="2:11" x14ac:dyDescent="0.2">
      <c r="B683" s="142"/>
      <c r="C683" s="142"/>
      <c r="D683" s="142"/>
      <c r="E683" s="142"/>
      <c r="F683" s="151"/>
      <c r="G683" s="142"/>
      <c r="H683" s="142"/>
      <c r="I683" s="142"/>
      <c r="J683" s="142"/>
      <c r="K683" s="5"/>
    </row>
    <row r="684" spans="2:11" x14ac:dyDescent="0.2">
      <c r="B684" s="142"/>
      <c r="C684" s="142"/>
      <c r="D684" s="142"/>
      <c r="E684" s="142"/>
      <c r="F684" s="151"/>
      <c r="G684" s="142"/>
      <c r="H684" s="142"/>
      <c r="I684" s="142"/>
      <c r="J684" s="142"/>
      <c r="K684" s="5"/>
    </row>
    <row r="685" spans="2:11" x14ac:dyDescent="0.2">
      <c r="B685" s="142"/>
      <c r="C685" s="142"/>
      <c r="D685" s="142"/>
      <c r="E685" s="142"/>
      <c r="F685" s="151"/>
      <c r="G685" s="142"/>
      <c r="H685" s="142"/>
      <c r="I685" s="142"/>
      <c r="J685" s="142"/>
      <c r="K685" s="5"/>
    </row>
    <row r="686" spans="2:11" x14ac:dyDescent="0.2">
      <c r="B686" s="142"/>
      <c r="C686" s="142"/>
      <c r="D686" s="142"/>
      <c r="E686" s="142"/>
      <c r="F686" s="151"/>
      <c r="G686" s="142"/>
      <c r="H686" s="142"/>
      <c r="I686" s="142"/>
      <c r="J686" s="142"/>
      <c r="K686" s="5"/>
    </row>
    <row r="687" spans="2:11" x14ac:dyDescent="0.2">
      <c r="B687" s="142"/>
      <c r="C687" s="142"/>
      <c r="D687" s="142"/>
      <c r="E687" s="142"/>
      <c r="F687" s="151"/>
      <c r="G687" s="142"/>
      <c r="H687" s="142"/>
      <c r="I687" s="142"/>
      <c r="J687" s="142"/>
      <c r="K687" s="5"/>
    </row>
    <row r="688" spans="2:11" x14ac:dyDescent="0.2">
      <c r="B688" s="142"/>
      <c r="C688" s="142"/>
      <c r="D688" s="142"/>
      <c r="E688" s="142"/>
      <c r="F688" s="151"/>
      <c r="G688" s="142"/>
      <c r="H688" s="142"/>
      <c r="I688" s="142"/>
      <c r="J688" s="142"/>
      <c r="K688" s="5"/>
    </row>
    <row r="689" spans="2:11" x14ac:dyDescent="0.2">
      <c r="B689" s="142"/>
      <c r="C689" s="142"/>
      <c r="D689" s="142"/>
      <c r="E689" s="142"/>
      <c r="F689" s="151"/>
      <c r="G689" s="142"/>
      <c r="H689" s="142"/>
      <c r="I689" s="142"/>
      <c r="J689" s="142"/>
      <c r="K689" s="5"/>
    </row>
    <row r="690" spans="2:11" x14ac:dyDescent="0.2">
      <c r="B690" s="142"/>
      <c r="C690" s="142"/>
      <c r="D690" s="142"/>
      <c r="E690" s="142"/>
      <c r="F690" s="151"/>
      <c r="G690" s="142"/>
      <c r="H690" s="142"/>
      <c r="I690" s="142"/>
      <c r="J690" s="142"/>
      <c r="K690" s="5"/>
    </row>
    <row r="691" spans="2:11" x14ac:dyDescent="0.2">
      <c r="B691" s="142"/>
      <c r="C691" s="142"/>
      <c r="D691" s="142"/>
      <c r="E691" s="142"/>
      <c r="F691" s="151"/>
      <c r="G691" s="142"/>
      <c r="H691" s="142"/>
      <c r="I691" s="142"/>
      <c r="J691" s="142"/>
      <c r="K691" s="5"/>
    </row>
    <row r="692" spans="2:11" x14ac:dyDescent="0.2">
      <c r="B692" s="142"/>
      <c r="C692" s="142"/>
      <c r="D692" s="142"/>
      <c r="E692" s="142"/>
      <c r="F692" s="151"/>
      <c r="G692" s="142"/>
      <c r="H692" s="142"/>
      <c r="I692" s="142"/>
      <c r="J692" s="142"/>
      <c r="K692" s="5"/>
    </row>
    <row r="693" spans="2:11" x14ac:dyDescent="0.2">
      <c r="B693" s="142"/>
      <c r="C693" s="142"/>
      <c r="D693" s="142"/>
      <c r="E693" s="142"/>
      <c r="F693" s="151"/>
      <c r="G693" s="142"/>
      <c r="H693" s="142"/>
      <c r="I693" s="142"/>
      <c r="J693" s="142"/>
      <c r="K693" s="5"/>
    </row>
    <row r="694" spans="2:11" x14ac:dyDescent="0.2">
      <c r="B694" s="142"/>
      <c r="C694" s="142"/>
      <c r="D694" s="142"/>
      <c r="E694" s="142"/>
      <c r="F694" s="151"/>
      <c r="G694" s="142"/>
      <c r="H694" s="142"/>
      <c r="I694" s="142"/>
      <c r="J694" s="142"/>
      <c r="K694" s="5"/>
    </row>
    <row r="695" spans="2:11" x14ac:dyDescent="0.2">
      <c r="B695" s="142"/>
      <c r="C695" s="142"/>
      <c r="D695" s="142"/>
      <c r="E695" s="142"/>
      <c r="F695" s="151"/>
      <c r="G695" s="142"/>
      <c r="H695" s="142"/>
      <c r="I695" s="142"/>
      <c r="J695" s="142"/>
      <c r="K695" s="5"/>
    </row>
    <row r="696" spans="2:11" x14ac:dyDescent="0.2">
      <c r="B696" s="142"/>
      <c r="C696" s="142"/>
      <c r="D696" s="142"/>
      <c r="E696" s="142"/>
      <c r="F696" s="151"/>
      <c r="G696" s="142"/>
      <c r="H696" s="142"/>
      <c r="I696" s="142"/>
      <c r="J696" s="142"/>
      <c r="K696" s="5"/>
    </row>
    <row r="697" spans="2:11" x14ac:dyDescent="0.2">
      <c r="B697" s="142"/>
      <c r="C697" s="142"/>
      <c r="D697" s="142"/>
      <c r="E697" s="142"/>
      <c r="F697" s="151"/>
      <c r="G697" s="142"/>
      <c r="H697" s="142"/>
      <c r="I697" s="142"/>
      <c r="J697" s="142"/>
      <c r="K697" s="5"/>
    </row>
    <row r="698" spans="2:11" x14ac:dyDescent="0.2">
      <c r="B698" s="142"/>
      <c r="C698" s="142"/>
      <c r="D698" s="142"/>
      <c r="E698" s="142"/>
      <c r="F698" s="151"/>
      <c r="G698" s="142"/>
      <c r="H698" s="142"/>
      <c r="I698" s="142"/>
      <c r="J698" s="142"/>
      <c r="K698" s="5"/>
    </row>
    <row r="699" spans="2:11" x14ac:dyDescent="0.2">
      <c r="B699" s="142"/>
      <c r="C699" s="142"/>
      <c r="D699" s="142"/>
      <c r="E699" s="142"/>
      <c r="F699" s="151"/>
      <c r="G699" s="142"/>
      <c r="H699" s="142"/>
      <c r="I699" s="142"/>
      <c r="J699" s="142"/>
      <c r="K699" s="5"/>
    </row>
    <row r="700" spans="2:11" x14ac:dyDescent="0.2">
      <c r="B700" s="142"/>
      <c r="C700" s="142"/>
      <c r="D700" s="142"/>
      <c r="E700" s="142"/>
      <c r="F700" s="151"/>
      <c r="G700" s="142"/>
      <c r="H700" s="142"/>
      <c r="I700" s="142"/>
      <c r="J700" s="142"/>
      <c r="K700" s="5"/>
    </row>
    <row r="701" spans="2:11" x14ac:dyDescent="0.2">
      <c r="B701" s="142"/>
      <c r="C701" s="142"/>
      <c r="D701" s="142"/>
      <c r="E701" s="142"/>
      <c r="F701" s="151"/>
      <c r="G701" s="142"/>
      <c r="H701" s="142"/>
      <c r="I701" s="142"/>
      <c r="J701" s="142"/>
      <c r="K701" s="5"/>
    </row>
    <row r="702" spans="2:11" x14ac:dyDescent="0.2">
      <c r="B702" s="142"/>
      <c r="C702" s="142"/>
      <c r="D702" s="142"/>
      <c r="E702" s="142"/>
      <c r="F702" s="151"/>
      <c r="G702" s="142"/>
      <c r="H702" s="142"/>
      <c r="I702" s="142"/>
      <c r="J702" s="142"/>
      <c r="K702" s="5"/>
    </row>
    <row r="703" spans="2:11" x14ac:dyDescent="0.2">
      <c r="B703" s="142"/>
      <c r="C703" s="142"/>
      <c r="D703" s="142"/>
      <c r="E703" s="142"/>
      <c r="F703" s="151"/>
      <c r="G703" s="142"/>
      <c r="H703" s="142"/>
      <c r="I703" s="142"/>
      <c r="J703" s="142"/>
      <c r="K703" s="5"/>
    </row>
    <row r="704" spans="2:11" x14ac:dyDescent="0.2">
      <c r="B704" s="142"/>
      <c r="C704" s="142"/>
      <c r="D704" s="142"/>
      <c r="E704" s="142"/>
      <c r="F704" s="151"/>
      <c r="G704" s="142"/>
      <c r="H704" s="142"/>
      <c r="I704" s="142"/>
      <c r="J704" s="142"/>
      <c r="K704" s="5"/>
    </row>
    <row r="705" spans="2:11" x14ac:dyDescent="0.2">
      <c r="B705" s="142"/>
      <c r="C705" s="142"/>
      <c r="D705" s="142"/>
      <c r="E705" s="142"/>
      <c r="F705" s="151"/>
      <c r="G705" s="142"/>
      <c r="H705" s="142"/>
      <c r="I705" s="142"/>
      <c r="J705" s="142"/>
      <c r="K705" s="5"/>
    </row>
    <row r="706" spans="2:11" x14ac:dyDescent="0.2">
      <c r="B706" s="142"/>
      <c r="C706" s="142"/>
      <c r="D706" s="142"/>
      <c r="E706" s="142"/>
      <c r="F706" s="151"/>
      <c r="G706" s="142"/>
      <c r="H706" s="142"/>
      <c r="I706" s="142"/>
      <c r="J706" s="142"/>
      <c r="K706" s="5"/>
    </row>
    <row r="707" spans="2:11" x14ac:dyDescent="0.2">
      <c r="B707" s="142"/>
      <c r="C707" s="142"/>
      <c r="D707" s="142"/>
      <c r="E707" s="142"/>
      <c r="F707" s="151"/>
      <c r="G707" s="142"/>
      <c r="H707" s="142"/>
      <c r="I707" s="142"/>
      <c r="J707" s="142"/>
      <c r="K707" s="5"/>
    </row>
    <row r="708" spans="2:11" x14ac:dyDescent="0.2">
      <c r="B708" s="142"/>
      <c r="C708" s="142"/>
      <c r="D708" s="142"/>
      <c r="E708" s="142"/>
      <c r="F708" s="151"/>
      <c r="G708" s="142"/>
      <c r="H708" s="142"/>
      <c r="I708" s="142"/>
      <c r="J708" s="142"/>
      <c r="K708" s="5"/>
    </row>
    <row r="709" spans="2:11" x14ac:dyDescent="0.2">
      <c r="B709" s="142"/>
      <c r="C709" s="142"/>
      <c r="D709" s="142"/>
      <c r="E709" s="142"/>
      <c r="F709" s="151"/>
      <c r="G709" s="142"/>
      <c r="H709" s="142"/>
      <c r="I709" s="142"/>
      <c r="J709" s="142"/>
      <c r="K709" s="5"/>
    </row>
    <row r="710" spans="2:11" x14ac:dyDescent="0.2">
      <c r="B710" s="142"/>
      <c r="C710" s="142"/>
      <c r="D710" s="142"/>
      <c r="E710" s="142"/>
      <c r="F710" s="151"/>
      <c r="G710" s="142"/>
      <c r="H710" s="142"/>
      <c r="I710" s="142"/>
      <c r="J710" s="142"/>
      <c r="K710" s="5"/>
    </row>
    <row r="711" spans="2:11" x14ac:dyDescent="0.2">
      <c r="B711" s="142"/>
      <c r="C711" s="142"/>
      <c r="D711" s="142"/>
      <c r="E711" s="142"/>
      <c r="F711" s="151"/>
      <c r="G711" s="142"/>
      <c r="H711" s="142"/>
      <c r="I711" s="142"/>
      <c r="J711" s="142"/>
      <c r="K711" s="5"/>
    </row>
    <row r="712" spans="2:11" x14ac:dyDescent="0.2">
      <c r="B712" s="142"/>
      <c r="C712" s="142"/>
      <c r="D712" s="142"/>
      <c r="E712" s="142"/>
      <c r="F712" s="151"/>
      <c r="G712" s="142"/>
      <c r="H712" s="142"/>
      <c r="I712" s="142"/>
      <c r="J712" s="142"/>
      <c r="K712" s="5"/>
    </row>
    <row r="713" spans="2:11" x14ac:dyDescent="0.2">
      <c r="B713" s="142"/>
      <c r="C713" s="142"/>
      <c r="D713" s="142"/>
      <c r="E713" s="142"/>
      <c r="F713" s="151"/>
      <c r="G713" s="142"/>
      <c r="H713" s="142"/>
      <c r="I713" s="142"/>
      <c r="J713" s="142"/>
      <c r="K713" s="5"/>
    </row>
    <row r="714" spans="2:11" x14ac:dyDescent="0.2">
      <c r="B714" s="142"/>
      <c r="C714" s="142"/>
      <c r="D714" s="142"/>
      <c r="E714" s="142"/>
      <c r="F714" s="151"/>
      <c r="G714" s="142"/>
      <c r="H714" s="142"/>
      <c r="I714" s="142"/>
      <c r="J714" s="142"/>
      <c r="K714" s="5"/>
    </row>
    <row r="715" spans="2:11" x14ac:dyDescent="0.2">
      <c r="B715" s="142"/>
      <c r="C715" s="142"/>
      <c r="D715" s="142"/>
      <c r="E715" s="142"/>
      <c r="F715" s="151"/>
      <c r="G715" s="142"/>
      <c r="H715" s="142"/>
      <c r="I715" s="142"/>
      <c r="J715" s="142"/>
      <c r="K715" s="5"/>
    </row>
    <row r="716" spans="2:11" x14ac:dyDescent="0.2">
      <c r="B716" s="142"/>
      <c r="C716" s="142"/>
      <c r="D716" s="142"/>
      <c r="E716" s="142"/>
      <c r="F716" s="151"/>
      <c r="G716" s="142"/>
      <c r="H716" s="142"/>
      <c r="I716" s="142"/>
      <c r="J716" s="142"/>
      <c r="K716" s="5"/>
    </row>
    <row r="717" spans="2:11" x14ac:dyDescent="0.2">
      <c r="B717" s="142"/>
      <c r="C717" s="142"/>
      <c r="D717" s="142"/>
      <c r="E717" s="142"/>
      <c r="F717" s="151"/>
      <c r="G717" s="142"/>
      <c r="H717" s="142"/>
      <c r="I717" s="142"/>
      <c r="J717" s="142"/>
      <c r="K717" s="5"/>
    </row>
    <row r="718" spans="2:11" x14ac:dyDescent="0.2">
      <c r="B718" s="142"/>
      <c r="C718" s="142"/>
      <c r="D718" s="142"/>
      <c r="E718" s="142"/>
      <c r="F718" s="151"/>
      <c r="G718" s="142"/>
      <c r="H718" s="142"/>
      <c r="I718" s="142"/>
      <c r="J718" s="142"/>
      <c r="K718" s="5"/>
    </row>
    <row r="719" spans="2:11" x14ac:dyDescent="0.2">
      <c r="B719" s="142"/>
      <c r="C719" s="142"/>
      <c r="D719" s="142"/>
      <c r="E719" s="142"/>
      <c r="F719" s="151"/>
      <c r="G719" s="142"/>
      <c r="H719" s="142"/>
      <c r="I719" s="142"/>
      <c r="J719" s="142"/>
      <c r="K719" s="5"/>
    </row>
    <row r="720" spans="2:11" x14ac:dyDescent="0.2">
      <c r="B720" s="142"/>
      <c r="C720" s="142"/>
      <c r="D720" s="142"/>
      <c r="E720" s="142"/>
      <c r="F720" s="151"/>
      <c r="G720" s="142"/>
      <c r="H720" s="142"/>
      <c r="I720" s="142"/>
      <c r="J720" s="142"/>
      <c r="K720" s="5"/>
    </row>
    <row r="721" spans="2:11" x14ac:dyDescent="0.2">
      <c r="B721" s="142"/>
      <c r="C721" s="142"/>
      <c r="D721" s="142"/>
      <c r="E721" s="142"/>
      <c r="F721" s="151"/>
      <c r="G721" s="142"/>
      <c r="H721" s="142"/>
      <c r="I721" s="142"/>
      <c r="J721" s="142"/>
      <c r="K721" s="5"/>
    </row>
    <row r="722" spans="2:11" x14ac:dyDescent="0.2">
      <c r="B722" s="142"/>
      <c r="C722" s="142"/>
      <c r="D722" s="142"/>
      <c r="E722" s="142"/>
      <c r="F722" s="151"/>
      <c r="G722" s="142"/>
      <c r="H722" s="142"/>
      <c r="I722" s="142"/>
      <c r="J722" s="142"/>
      <c r="K722" s="5"/>
    </row>
    <row r="723" spans="2:11" x14ac:dyDescent="0.2">
      <c r="B723" s="142"/>
      <c r="C723" s="142"/>
      <c r="D723" s="142"/>
      <c r="E723" s="142"/>
      <c r="F723" s="151"/>
      <c r="G723" s="142"/>
      <c r="H723" s="142"/>
      <c r="I723" s="142"/>
      <c r="J723" s="142"/>
      <c r="K723" s="5"/>
    </row>
    <row r="724" spans="2:11" x14ac:dyDescent="0.2">
      <c r="B724" s="142"/>
      <c r="C724" s="142"/>
      <c r="D724" s="142"/>
      <c r="E724" s="142"/>
      <c r="F724" s="151"/>
      <c r="G724" s="142"/>
      <c r="H724" s="142"/>
      <c r="I724" s="142"/>
      <c r="J724" s="142"/>
      <c r="K724" s="5"/>
    </row>
    <row r="725" spans="2:11" x14ac:dyDescent="0.2">
      <c r="B725" s="142"/>
      <c r="C725" s="142"/>
      <c r="D725" s="142"/>
      <c r="E725" s="142"/>
      <c r="F725" s="151"/>
      <c r="G725" s="142"/>
      <c r="H725" s="142"/>
      <c r="I725" s="142"/>
      <c r="J725" s="142"/>
      <c r="K725" s="5"/>
    </row>
    <row r="726" spans="2:11" x14ac:dyDescent="0.2">
      <c r="B726" s="142"/>
      <c r="C726" s="142"/>
      <c r="D726" s="142"/>
      <c r="E726" s="142"/>
      <c r="F726" s="151"/>
      <c r="G726" s="142"/>
      <c r="H726" s="142"/>
      <c r="I726" s="142"/>
      <c r="J726" s="142"/>
      <c r="K726" s="5"/>
    </row>
    <row r="727" spans="2:11" x14ac:dyDescent="0.2">
      <c r="B727" s="142"/>
      <c r="C727" s="142"/>
      <c r="D727" s="142"/>
      <c r="E727" s="142"/>
      <c r="F727" s="151"/>
      <c r="G727" s="142"/>
      <c r="H727" s="142"/>
      <c r="I727" s="142"/>
      <c r="J727" s="142"/>
      <c r="K727" s="5"/>
    </row>
    <row r="728" spans="2:11" x14ac:dyDescent="0.2">
      <c r="B728" s="142"/>
      <c r="C728" s="142"/>
      <c r="D728" s="142"/>
      <c r="E728" s="142"/>
      <c r="F728" s="151"/>
      <c r="G728" s="142"/>
      <c r="H728" s="142"/>
      <c r="I728" s="142"/>
      <c r="J728" s="142"/>
      <c r="K728" s="5"/>
    </row>
    <row r="729" spans="2:11" x14ac:dyDescent="0.2">
      <c r="B729" s="142"/>
      <c r="C729" s="142"/>
      <c r="D729" s="142"/>
      <c r="E729" s="142"/>
      <c r="F729" s="151"/>
      <c r="G729" s="142"/>
      <c r="H729" s="142"/>
      <c r="I729" s="142"/>
      <c r="J729" s="142"/>
      <c r="K729" s="5"/>
    </row>
    <row r="730" spans="2:11" x14ac:dyDescent="0.2">
      <c r="B730" s="142"/>
      <c r="C730" s="142"/>
      <c r="D730" s="142"/>
      <c r="E730" s="142"/>
      <c r="F730" s="151"/>
      <c r="G730" s="142"/>
      <c r="H730" s="142"/>
      <c r="I730" s="142"/>
      <c r="J730" s="142"/>
      <c r="K730" s="5"/>
    </row>
    <row r="731" spans="2:11" x14ac:dyDescent="0.2">
      <c r="B731" s="142"/>
      <c r="C731" s="142"/>
      <c r="D731" s="142"/>
      <c r="E731" s="142"/>
      <c r="F731" s="151"/>
      <c r="G731" s="142"/>
      <c r="H731" s="142"/>
      <c r="I731" s="142"/>
      <c r="J731" s="142"/>
      <c r="K731" s="5"/>
    </row>
    <row r="732" spans="2:11" x14ac:dyDescent="0.2">
      <c r="B732" s="142"/>
      <c r="C732" s="142"/>
      <c r="D732" s="142"/>
      <c r="E732" s="142"/>
      <c r="F732" s="151"/>
      <c r="G732" s="142"/>
      <c r="H732" s="142"/>
      <c r="I732" s="142"/>
      <c r="J732" s="142"/>
      <c r="K732" s="5"/>
    </row>
    <row r="733" spans="2:11" x14ac:dyDescent="0.2">
      <c r="B733" s="142"/>
      <c r="C733" s="142"/>
      <c r="D733" s="142"/>
      <c r="E733" s="142"/>
      <c r="F733" s="151"/>
      <c r="G733" s="142"/>
      <c r="H733" s="142"/>
      <c r="I733" s="142"/>
      <c r="J733" s="142"/>
      <c r="K733" s="5"/>
    </row>
    <row r="734" spans="2:11" x14ac:dyDescent="0.2">
      <c r="B734" s="142"/>
      <c r="C734" s="142"/>
      <c r="D734" s="142"/>
      <c r="E734" s="142"/>
      <c r="F734" s="151"/>
      <c r="G734" s="142"/>
      <c r="H734" s="142"/>
      <c r="I734" s="142"/>
      <c r="J734" s="142"/>
      <c r="K734" s="5"/>
    </row>
    <row r="735" spans="2:11" x14ac:dyDescent="0.2">
      <c r="B735" s="142"/>
      <c r="C735" s="142"/>
      <c r="D735" s="142"/>
      <c r="E735" s="142"/>
      <c r="F735" s="151"/>
      <c r="G735" s="142"/>
      <c r="H735" s="142"/>
      <c r="I735" s="142"/>
      <c r="J735" s="142"/>
      <c r="K735" s="5"/>
    </row>
    <row r="736" spans="2:11" x14ac:dyDescent="0.2">
      <c r="B736" s="142"/>
      <c r="C736" s="142"/>
      <c r="D736" s="142"/>
      <c r="E736" s="142"/>
      <c r="F736" s="151"/>
      <c r="G736" s="142"/>
      <c r="H736" s="142"/>
      <c r="I736" s="142"/>
      <c r="J736" s="142"/>
      <c r="K736" s="5"/>
    </row>
    <row r="737" spans="2:11" x14ac:dyDescent="0.2">
      <c r="B737" s="142"/>
      <c r="C737" s="142"/>
      <c r="D737" s="142"/>
      <c r="E737" s="142"/>
      <c r="F737" s="151"/>
      <c r="G737" s="142"/>
      <c r="H737" s="142"/>
      <c r="I737" s="142"/>
      <c r="J737" s="142"/>
      <c r="K737" s="5"/>
    </row>
    <row r="738" spans="2:11" x14ac:dyDescent="0.2">
      <c r="B738" s="142"/>
      <c r="C738" s="142"/>
      <c r="D738" s="142"/>
      <c r="E738" s="142"/>
      <c r="F738" s="151"/>
      <c r="G738" s="142"/>
      <c r="H738" s="142"/>
      <c r="I738" s="142"/>
      <c r="J738" s="142"/>
      <c r="K738" s="5"/>
    </row>
    <row r="739" spans="2:11" x14ac:dyDescent="0.2">
      <c r="B739" s="142"/>
      <c r="C739" s="142"/>
      <c r="D739" s="142"/>
      <c r="E739" s="142"/>
      <c r="F739" s="151"/>
      <c r="G739" s="142"/>
      <c r="H739" s="142"/>
      <c r="I739" s="142"/>
      <c r="J739" s="142"/>
      <c r="K739" s="5"/>
    </row>
    <row r="740" spans="2:11" x14ac:dyDescent="0.2">
      <c r="B740" s="142"/>
      <c r="C740" s="142"/>
      <c r="D740" s="142"/>
      <c r="E740" s="142"/>
      <c r="F740" s="151"/>
      <c r="G740" s="142"/>
      <c r="H740" s="142"/>
      <c r="I740" s="142"/>
      <c r="J740" s="142"/>
      <c r="K740" s="5"/>
    </row>
    <row r="741" spans="2:11" x14ac:dyDescent="0.2">
      <c r="B741" s="142"/>
      <c r="C741" s="142"/>
      <c r="D741" s="142"/>
      <c r="E741" s="142"/>
      <c r="F741" s="151"/>
      <c r="G741" s="142"/>
      <c r="H741" s="142"/>
      <c r="I741" s="142"/>
      <c r="J741" s="142"/>
      <c r="K741" s="5"/>
    </row>
    <row r="742" spans="2:11" x14ac:dyDescent="0.2">
      <c r="B742" s="142"/>
      <c r="C742" s="142"/>
      <c r="D742" s="142"/>
      <c r="E742" s="142"/>
      <c r="F742" s="151"/>
      <c r="G742" s="142"/>
      <c r="H742" s="142"/>
      <c r="I742" s="142"/>
      <c r="J742" s="142"/>
      <c r="K742" s="5"/>
    </row>
    <row r="743" spans="2:11" x14ac:dyDescent="0.2">
      <c r="B743" s="142"/>
      <c r="C743" s="142"/>
      <c r="D743" s="142"/>
      <c r="E743" s="142"/>
      <c r="F743" s="151"/>
      <c r="G743" s="142"/>
      <c r="H743" s="142"/>
      <c r="I743" s="142"/>
      <c r="J743" s="142"/>
      <c r="K743" s="5"/>
    </row>
    <row r="744" spans="2:11" x14ac:dyDescent="0.2">
      <c r="B744" s="142"/>
      <c r="C744" s="142"/>
      <c r="D744" s="142"/>
      <c r="E744" s="142"/>
      <c r="F744" s="151"/>
      <c r="G744" s="142"/>
      <c r="H744" s="142"/>
      <c r="I744" s="142"/>
      <c r="J744" s="142"/>
      <c r="K744" s="5"/>
    </row>
    <row r="745" spans="2:11" x14ac:dyDescent="0.2">
      <c r="B745" s="142"/>
      <c r="C745" s="142"/>
      <c r="D745" s="142"/>
      <c r="E745" s="142"/>
      <c r="F745" s="151"/>
      <c r="G745" s="142"/>
      <c r="H745" s="142"/>
      <c r="I745" s="142"/>
      <c r="J745" s="142"/>
      <c r="K745" s="5"/>
    </row>
    <row r="746" spans="2:11" x14ac:dyDescent="0.2">
      <c r="B746" s="142"/>
      <c r="C746" s="142"/>
      <c r="D746" s="142"/>
      <c r="E746" s="142"/>
      <c r="F746" s="151"/>
      <c r="G746" s="142"/>
      <c r="H746" s="142"/>
      <c r="I746" s="142"/>
      <c r="J746" s="142"/>
      <c r="K746" s="5"/>
    </row>
    <row r="747" spans="2:11" x14ac:dyDescent="0.2">
      <c r="B747" s="142"/>
      <c r="C747" s="142"/>
      <c r="D747" s="142"/>
      <c r="E747" s="142"/>
      <c r="F747" s="151"/>
      <c r="G747" s="142"/>
      <c r="H747" s="142"/>
      <c r="I747" s="142"/>
      <c r="J747" s="142"/>
      <c r="K747" s="5"/>
    </row>
    <row r="748" spans="2:11" x14ac:dyDescent="0.2">
      <c r="B748" s="142"/>
      <c r="C748" s="142"/>
      <c r="D748" s="142"/>
      <c r="E748" s="142"/>
      <c r="F748" s="151"/>
      <c r="G748" s="142"/>
      <c r="H748" s="142"/>
      <c r="I748" s="142"/>
      <c r="J748" s="142"/>
      <c r="K748" s="5"/>
    </row>
    <row r="749" spans="2:11" x14ac:dyDescent="0.2">
      <c r="B749" s="142"/>
      <c r="C749" s="142"/>
      <c r="D749" s="142"/>
      <c r="E749" s="142"/>
      <c r="F749" s="151"/>
      <c r="G749" s="142"/>
      <c r="H749" s="142"/>
      <c r="I749" s="142"/>
      <c r="J749" s="142"/>
      <c r="K749" s="5"/>
    </row>
    <row r="750" spans="2:11" x14ac:dyDescent="0.2">
      <c r="B750" s="142"/>
      <c r="C750" s="142"/>
      <c r="D750" s="142"/>
      <c r="E750" s="142"/>
      <c r="F750" s="151"/>
      <c r="G750" s="142"/>
      <c r="H750" s="142"/>
      <c r="I750" s="142"/>
      <c r="J750" s="142"/>
      <c r="K750" s="5"/>
    </row>
    <row r="751" spans="2:11" x14ac:dyDescent="0.2">
      <c r="B751" s="142"/>
      <c r="C751" s="142"/>
      <c r="D751" s="142"/>
      <c r="E751" s="142"/>
      <c r="F751" s="151"/>
      <c r="G751" s="142"/>
      <c r="H751" s="142"/>
      <c r="I751" s="142"/>
      <c r="J751" s="142"/>
      <c r="K751" s="5"/>
    </row>
    <row r="752" spans="2:11" x14ac:dyDescent="0.2">
      <c r="B752" s="142"/>
      <c r="C752" s="142"/>
      <c r="D752" s="142"/>
      <c r="E752" s="142"/>
      <c r="F752" s="151"/>
      <c r="G752" s="142"/>
      <c r="H752" s="142"/>
      <c r="I752" s="142"/>
      <c r="J752" s="142"/>
      <c r="K752" s="5"/>
    </row>
    <row r="753" spans="2:11" x14ac:dyDescent="0.2">
      <c r="B753" s="142"/>
      <c r="C753" s="142"/>
      <c r="D753" s="142"/>
      <c r="E753" s="142"/>
      <c r="F753" s="151"/>
      <c r="G753" s="142"/>
      <c r="H753" s="142"/>
      <c r="I753" s="142"/>
      <c r="J753" s="142"/>
      <c r="K753" s="5"/>
    </row>
    <row r="754" spans="2:11" x14ac:dyDescent="0.2">
      <c r="B754" s="142"/>
      <c r="C754" s="142"/>
      <c r="D754" s="142"/>
      <c r="E754" s="142"/>
      <c r="F754" s="151"/>
      <c r="G754" s="142"/>
      <c r="H754" s="142"/>
      <c r="I754" s="142"/>
      <c r="J754" s="142"/>
      <c r="K754" s="5"/>
    </row>
    <row r="755" spans="2:11" x14ac:dyDescent="0.2">
      <c r="B755" s="142"/>
      <c r="C755" s="142"/>
      <c r="D755" s="142"/>
      <c r="E755" s="142"/>
      <c r="F755" s="151"/>
      <c r="G755" s="142"/>
      <c r="H755" s="142"/>
      <c r="I755" s="142"/>
      <c r="J755" s="142"/>
      <c r="K755" s="5"/>
    </row>
    <row r="756" spans="2:11" x14ac:dyDescent="0.2">
      <c r="B756" s="142"/>
      <c r="C756" s="142"/>
      <c r="D756" s="142"/>
      <c r="E756" s="142"/>
      <c r="F756" s="151"/>
      <c r="G756" s="142"/>
      <c r="H756" s="142"/>
      <c r="I756" s="142"/>
      <c r="J756" s="142"/>
      <c r="K756" s="5"/>
    </row>
    <row r="757" spans="2:11" x14ac:dyDescent="0.2">
      <c r="B757" s="142"/>
      <c r="C757" s="142"/>
      <c r="D757" s="142"/>
      <c r="E757" s="142"/>
      <c r="F757" s="151"/>
      <c r="G757" s="142"/>
      <c r="H757" s="142"/>
      <c r="I757" s="142"/>
      <c r="J757" s="142"/>
      <c r="K757" s="5"/>
    </row>
    <row r="758" spans="2:11" x14ac:dyDescent="0.2">
      <c r="B758" s="142"/>
      <c r="C758" s="142"/>
      <c r="D758" s="142"/>
      <c r="E758" s="142"/>
      <c r="F758" s="151"/>
      <c r="G758" s="142"/>
      <c r="H758" s="142"/>
      <c r="I758" s="142"/>
      <c r="J758" s="142"/>
      <c r="K758" s="5"/>
    </row>
    <row r="759" spans="2:11" x14ac:dyDescent="0.2">
      <c r="B759" s="142"/>
      <c r="C759" s="142"/>
      <c r="D759" s="142"/>
      <c r="E759" s="142"/>
      <c r="F759" s="151"/>
      <c r="G759" s="142"/>
      <c r="H759" s="142"/>
      <c r="I759" s="142"/>
      <c r="J759" s="142"/>
      <c r="K759" s="5"/>
    </row>
    <row r="760" spans="2:11" x14ac:dyDescent="0.2">
      <c r="B760" s="142"/>
      <c r="C760" s="142"/>
      <c r="D760" s="142"/>
      <c r="E760" s="142"/>
      <c r="F760" s="151"/>
      <c r="G760" s="142"/>
      <c r="H760" s="142"/>
      <c r="I760" s="142"/>
      <c r="J760" s="142"/>
      <c r="K760" s="5"/>
    </row>
    <row r="761" spans="2:11" x14ac:dyDescent="0.2">
      <c r="B761" s="142"/>
      <c r="C761" s="142"/>
      <c r="D761" s="142"/>
      <c r="E761" s="142"/>
      <c r="F761" s="151"/>
      <c r="G761" s="142"/>
      <c r="H761" s="142"/>
      <c r="I761" s="142"/>
      <c r="J761" s="142"/>
      <c r="K761" s="5"/>
    </row>
    <row r="762" spans="2:11" x14ac:dyDescent="0.2">
      <c r="B762" s="142"/>
      <c r="C762" s="142"/>
      <c r="D762" s="142"/>
      <c r="E762" s="142"/>
      <c r="F762" s="151"/>
      <c r="G762" s="142"/>
      <c r="H762" s="142"/>
      <c r="I762" s="142"/>
      <c r="J762" s="142"/>
      <c r="K762" s="5"/>
    </row>
    <row r="763" spans="2:11" x14ac:dyDescent="0.2">
      <c r="B763" s="142"/>
      <c r="C763" s="142"/>
      <c r="D763" s="142"/>
      <c r="E763" s="142"/>
      <c r="F763" s="151"/>
      <c r="G763" s="142"/>
      <c r="H763" s="142"/>
      <c r="I763" s="142"/>
      <c r="J763" s="142"/>
      <c r="K763" s="5"/>
    </row>
    <row r="764" spans="2:11" x14ac:dyDescent="0.2">
      <c r="B764" s="142"/>
      <c r="C764" s="142"/>
      <c r="D764" s="142"/>
      <c r="E764" s="142"/>
      <c r="F764" s="151"/>
      <c r="G764" s="142"/>
      <c r="H764" s="142"/>
      <c r="I764" s="142"/>
      <c r="J764" s="142"/>
      <c r="K764" s="5"/>
    </row>
    <row r="765" spans="2:11" x14ac:dyDescent="0.2">
      <c r="B765" s="142"/>
      <c r="C765" s="142"/>
      <c r="D765" s="142"/>
      <c r="E765" s="142"/>
      <c r="F765" s="151"/>
      <c r="G765" s="142"/>
      <c r="H765" s="142"/>
      <c r="I765" s="142"/>
      <c r="J765" s="142"/>
      <c r="K765" s="5"/>
    </row>
    <row r="766" spans="2:11" x14ac:dyDescent="0.2">
      <c r="B766" s="142"/>
      <c r="C766" s="142"/>
      <c r="D766" s="142"/>
      <c r="E766" s="142"/>
      <c r="F766" s="151"/>
      <c r="G766" s="142"/>
      <c r="H766" s="142"/>
      <c r="I766" s="142"/>
      <c r="J766" s="142"/>
      <c r="K766" s="5"/>
    </row>
    <row r="767" spans="2:11" x14ac:dyDescent="0.2">
      <c r="B767" s="142"/>
      <c r="C767" s="142"/>
      <c r="D767" s="142"/>
      <c r="E767" s="142"/>
      <c r="F767" s="151"/>
      <c r="G767" s="142"/>
      <c r="H767" s="142"/>
      <c r="I767" s="142"/>
      <c r="J767" s="142"/>
      <c r="K767" s="5"/>
    </row>
    <row r="768" spans="2:11" x14ac:dyDescent="0.2">
      <c r="B768" s="142"/>
      <c r="C768" s="142"/>
      <c r="D768" s="142"/>
      <c r="E768" s="142"/>
      <c r="F768" s="151"/>
      <c r="G768" s="142"/>
      <c r="H768" s="142"/>
      <c r="I768" s="142"/>
      <c r="J768" s="142"/>
      <c r="K768" s="5"/>
    </row>
    <row r="769" spans="2:11" x14ac:dyDescent="0.2">
      <c r="B769" s="142"/>
      <c r="C769" s="142"/>
      <c r="D769" s="142"/>
      <c r="E769" s="142"/>
      <c r="F769" s="151"/>
      <c r="G769" s="142"/>
      <c r="H769" s="142"/>
      <c r="I769" s="142"/>
      <c r="J769" s="142"/>
      <c r="K769" s="5"/>
    </row>
    <row r="770" spans="2:11" x14ac:dyDescent="0.2">
      <c r="B770" s="142"/>
      <c r="C770" s="142"/>
      <c r="D770" s="142"/>
      <c r="E770" s="142"/>
      <c r="F770" s="151"/>
      <c r="G770" s="142"/>
      <c r="H770" s="142"/>
      <c r="I770" s="142"/>
      <c r="J770" s="142"/>
      <c r="K770" s="5"/>
    </row>
    <row r="771" spans="2:11" x14ac:dyDescent="0.2">
      <c r="B771" s="142"/>
      <c r="C771" s="142"/>
      <c r="D771" s="142"/>
      <c r="E771" s="142"/>
      <c r="F771" s="151"/>
      <c r="G771" s="142"/>
      <c r="H771" s="142"/>
      <c r="I771" s="142"/>
      <c r="J771" s="142"/>
      <c r="K771" s="5"/>
    </row>
    <row r="772" spans="2:11" x14ac:dyDescent="0.2">
      <c r="B772" s="142"/>
      <c r="C772" s="142"/>
      <c r="D772" s="142"/>
      <c r="E772" s="142"/>
      <c r="F772" s="151"/>
      <c r="G772" s="142"/>
      <c r="H772" s="142"/>
      <c r="I772" s="142"/>
      <c r="J772" s="142"/>
      <c r="K772" s="5"/>
    </row>
    <row r="773" spans="2:11" x14ac:dyDescent="0.2">
      <c r="B773" s="142"/>
      <c r="C773" s="142"/>
      <c r="D773" s="142"/>
      <c r="E773" s="142"/>
      <c r="F773" s="151"/>
      <c r="G773" s="142"/>
      <c r="H773" s="142"/>
      <c r="I773" s="142"/>
      <c r="J773" s="142"/>
      <c r="K773" s="5"/>
    </row>
    <row r="774" spans="2:11" x14ac:dyDescent="0.2">
      <c r="B774" s="142"/>
      <c r="C774" s="142"/>
      <c r="D774" s="142"/>
      <c r="E774" s="142"/>
      <c r="F774" s="151"/>
      <c r="G774" s="142"/>
      <c r="H774" s="142"/>
      <c r="I774" s="142"/>
      <c r="J774" s="142"/>
      <c r="K774" s="5"/>
    </row>
    <row r="775" spans="2:11" x14ac:dyDescent="0.2">
      <c r="B775" s="142"/>
      <c r="C775" s="142"/>
      <c r="D775" s="142"/>
      <c r="E775" s="142"/>
      <c r="F775" s="151"/>
      <c r="G775" s="142"/>
      <c r="H775" s="142"/>
      <c r="I775" s="142"/>
      <c r="J775" s="142"/>
      <c r="K775" s="5"/>
    </row>
    <row r="776" spans="2:11" x14ac:dyDescent="0.2">
      <c r="B776" s="142"/>
      <c r="C776" s="142"/>
      <c r="D776" s="142"/>
      <c r="E776" s="142"/>
      <c r="F776" s="151"/>
      <c r="G776" s="142"/>
      <c r="H776" s="142"/>
      <c r="I776" s="142"/>
      <c r="J776" s="142"/>
      <c r="K776" s="5"/>
    </row>
    <row r="777" spans="2:11" x14ac:dyDescent="0.2">
      <c r="B777" s="142"/>
      <c r="C777" s="142"/>
      <c r="D777" s="142"/>
      <c r="E777" s="142"/>
      <c r="F777" s="151"/>
      <c r="G777" s="142"/>
      <c r="H777" s="142"/>
      <c r="I777" s="142"/>
      <c r="J777" s="142"/>
      <c r="K777" s="5"/>
    </row>
    <row r="778" spans="2:11" x14ac:dyDescent="0.2">
      <c r="B778" s="142"/>
      <c r="C778" s="142"/>
      <c r="D778" s="142"/>
      <c r="E778" s="142"/>
      <c r="F778" s="151"/>
      <c r="G778" s="142"/>
      <c r="H778" s="142"/>
      <c r="I778" s="142"/>
      <c r="J778" s="142"/>
      <c r="K778" s="5"/>
    </row>
    <row r="779" spans="2:11" x14ac:dyDescent="0.2">
      <c r="B779" s="142"/>
      <c r="C779" s="142"/>
      <c r="D779" s="142"/>
      <c r="E779" s="142"/>
      <c r="F779" s="151"/>
      <c r="G779" s="142"/>
      <c r="H779" s="142"/>
      <c r="I779" s="142"/>
      <c r="J779" s="142"/>
      <c r="K779" s="5"/>
    </row>
    <row r="780" spans="2:11" x14ac:dyDescent="0.2">
      <c r="B780" s="142"/>
      <c r="C780" s="142"/>
      <c r="D780" s="142"/>
      <c r="E780" s="142"/>
      <c r="F780" s="151"/>
      <c r="G780" s="142"/>
      <c r="H780" s="142"/>
      <c r="I780" s="142"/>
      <c r="J780" s="142"/>
      <c r="K780" s="5"/>
    </row>
    <row r="781" spans="2:11" x14ac:dyDescent="0.2">
      <c r="B781" s="142"/>
      <c r="C781" s="142"/>
      <c r="D781" s="142"/>
      <c r="E781" s="142"/>
      <c r="F781" s="151"/>
      <c r="G781" s="142"/>
      <c r="H781" s="142"/>
      <c r="I781" s="142"/>
      <c r="J781" s="142"/>
      <c r="K781" s="5"/>
    </row>
    <row r="782" spans="2:11" x14ac:dyDescent="0.2">
      <c r="B782" s="142"/>
      <c r="C782" s="142"/>
      <c r="D782" s="142"/>
      <c r="E782" s="142"/>
      <c r="F782" s="151"/>
      <c r="G782" s="142"/>
      <c r="H782" s="142"/>
      <c r="I782" s="142"/>
      <c r="J782" s="142"/>
      <c r="K782" s="5"/>
    </row>
    <row r="783" spans="2:11" x14ac:dyDescent="0.2">
      <c r="B783" s="142"/>
      <c r="C783" s="142"/>
      <c r="D783" s="142"/>
      <c r="E783" s="142"/>
      <c r="F783" s="151"/>
      <c r="G783" s="142"/>
      <c r="H783" s="142"/>
      <c r="I783" s="142"/>
      <c r="J783" s="142"/>
      <c r="K783" s="5"/>
    </row>
    <row r="784" spans="2:11" x14ac:dyDescent="0.2">
      <c r="B784" s="142"/>
      <c r="C784" s="142"/>
      <c r="D784" s="142"/>
      <c r="E784" s="142"/>
      <c r="F784" s="151"/>
      <c r="G784" s="142"/>
      <c r="H784" s="142"/>
      <c r="I784" s="142"/>
      <c r="J784" s="142"/>
      <c r="K784" s="5"/>
    </row>
    <row r="785" spans="2:11" x14ac:dyDescent="0.2">
      <c r="B785" s="142"/>
      <c r="C785" s="142"/>
      <c r="D785" s="142"/>
      <c r="E785" s="142"/>
      <c r="F785" s="151"/>
      <c r="G785" s="142"/>
      <c r="H785" s="142"/>
      <c r="I785" s="142"/>
      <c r="J785" s="142"/>
      <c r="K785" s="5"/>
    </row>
    <row r="786" spans="2:11" x14ac:dyDescent="0.2">
      <c r="B786" s="142"/>
      <c r="C786" s="142"/>
      <c r="D786" s="142"/>
      <c r="E786" s="142"/>
      <c r="F786" s="151"/>
      <c r="G786" s="142"/>
      <c r="H786" s="142"/>
      <c r="I786" s="142"/>
      <c r="J786" s="142"/>
      <c r="K786" s="5"/>
    </row>
    <row r="787" spans="2:11" x14ac:dyDescent="0.2">
      <c r="B787" s="142"/>
      <c r="C787" s="142"/>
      <c r="D787" s="142"/>
      <c r="E787" s="142"/>
      <c r="F787" s="151"/>
      <c r="G787" s="142"/>
      <c r="H787" s="142"/>
      <c r="I787" s="142"/>
      <c r="J787" s="142"/>
      <c r="K787" s="5"/>
    </row>
    <row r="788" spans="2:11" x14ac:dyDescent="0.2">
      <c r="B788" s="142"/>
      <c r="C788" s="142"/>
      <c r="D788" s="142"/>
      <c r="E788" s="142"/>
      <c r="F788" s="151"/>
      <c r="G788" s="142"/>
      <c r="H788" s="142"/>
      <c r="I788" s="142"/>
      <c r="J788" s="142"/>
      <c r="K788" s="5"/>
    </row>
    <row r="789" spans="2:11" x14ac:dyDescent="0.2">
      <c r="B789" s="142"/>
      <c r="C789" s="142"/>
      <c r="D789" s="142"/>
      <c r="E789" s="142"/>
      <c r="F789" s="151"/>
      <c r="G789" s="142"/>
      <c r="H789" s="142"/>
      <c r="I789" s="142"/>
      <c r="J789" s="142"/>
      <c r="K789" s="5"/>
    </row>
    <row r="790" spans="2:11" x14ac:dyDescent="0.2">
      <c r="B790" s="142"/>
      <c r="C790" s="142"/>
      <c r="D790" s="142"/>
      <c r="E790" s="142"/>
      <c r="F790" s="151"/>
      <c r="G790" s="142"/>
      <c r="H790" s="142"/>
      <c r="I790" s="142"/>
      <c r="J790" s="142"/>
      <c r="K790" s="5"/>
    </row>
    <row r="791" spans="2:11" x14ac:dyDescent="0.2">
      <c r="B791" s="142"/>
      <c r="C791" s="142"/>
      <c r="D791" s="142"/>
      <c r="E791" s="142"/>
      <c r="F791" s="151"/>
      <c r="G791" s="142"/>
      <c r="H791" s="142"/>
      <c r="I791" s="142"/>
      <c r="J791" s="142"/>
      <c r="K791" s="5"/>
    </row>
    <row r="792" spans="2:11" x14ac:dyDescent="0.2">
      <c r="B792" s="142"/>
      <c r="C792" s="142"/>
      <c r="D792" s="142"/>
      <c r="E792" s="142"/>
      <c r="F792" s="151"/>
      <c r="G792" s="142"/>
      <c r="H792" s="142"/>
      <c r="I792" s="142"/>
      <c r="J792" s="142"/>
      <c r="K792" s="5"/>
    </row>
    <row r="793" spans="2:11" x14ac:dyDescent="0.2">
      <c r="B793" s="142"/>
      <c r="C793" s="142"/>
      <c r="D793" s="142"/>
      <c r="E793" s="142"/>
      <c r="F793" s="151"/>
      <c r="G793" s="142"/>
      <c r="H793" s="142"/>
      <c r="I793" s="142"/>
      <c r="J793" s="142"/>
      <c r="K793" s="5"/>
    </row>
    <row r="794" spans="2:11" x14ac:dyDescent="0.2">
      <c r="B794" s="142"/>
      <c r="C794" s="142"/>
      <c r="D794" s="142"/>
      <c r="E794" s="142"/>
      <c r="F794" s="151"/>
      <c r="G794" s="142"/>
      <c r="H794" s="142"/>
      <c r="I794" s="142"/>
      <c r="J794" s="142"/>
      <c r="K794" s="5"/>
    </row>
    <row r="795" spans="2:11" x14ac:dyDescent="0.2">
      <c r="B795" s="142"/>
      <c r="C795" s="142"/>
      <c r="D795" s="142"/>
      <c r="E795" s="142"/>
      <c r="F795" s="151"/>
      <c r="G795" s="142"/>
      <c r="H795" s="142"/>
      <c r="I795" s="142"/>
      <c r="J795" s="142"/>
      <c r="K795" s="5"/>
    </row>
    <row r="796" spans="2:11" x14ac:dyDescent="0.2">
      <c r="B796" s="142"/>
      <c r="C796" s="142"/>
      <c r="D796" s="142"/>
      <c r="E796" s="142"/>
      <c r="F796" s="151"/>
      <c r="G796" s="142"/>
      <c r="H796" s="142"/>
      <c r="I796" s="142"/>
      <c r="J796" s="142"/>
      <c r="K796" s="5"/>
    </row>
    <row r="797" spans="2:11" x14ac:dyDescent="0.2">
      <c r="B797" s="142"/>
      <c r="C797" s="142"/>
      <c r="D797" s="142"/>
      <c r="E797" s="142"/>
      <c r="F797" s="151"/>
      <c r="G797" s="142"/>
      <c r="H797" s="142"/>
      <c r="I797" s="142"/>
      <c r="J797" s="142"/>
      <c r="K797" s="5"/>
    </row>
    <row r="798" spans="2:11" x14ac:dyDescent="0.2">
      <c r="B798" s="142"/>
      <c r="C798" s="142"/>
      <c r="D798" s="142"/>
      <c r="E798" s="142"/>
      <c r="F798" s="151"/>
      <c r="G798" s="142"/>
      <c r="H798" s="142"/>
      <c r="I798" s="142"/>
      <c r="J798" s="142"/>
      <c r="K798" s="5"/>
    </row>
    <row r="799" spans="2:11" x14ac:dyDescent="0.2">
      <c r="B799" s="142"/>
      <c r="C799" s="142"/>
      <c r="D799" s="142"/>
      <c r="E799" s="142"/>
      <c r="F799" s="151"/>
      <c r="G799" s="142"/>
      <c r="H799" s="142"/>
      <c r="I799" s="142"/>
      <c r="J799" s="142"/>
      <c r="K799" s="5"/>
    </row>
    <row r="800" spans="2:11" x14ac:dyDescent="0.2">
      <c r="B800" s="142"/>
      <c r="C800" s="142"/>
      <c r="D800" s="142"/>
      <c r="E800" s="142"/>
      <c r="F800" s="151"/>
      <c r="G800" s="142"/>
      <c r="H800" s="142"/>
      <c r="I800" s="142"/>
      <c r="J800" s="142"/>
      <c r="K800" s="5"/>
    </row>
    <row r="801" spans="2:11" x14ac:dyDescent="0.2">
      <c r="B801" s="142"/>
      <c r="C801" s="142"/>
      <c r="D801" s="142"/>
      <c r="E801" s="142"/>
      <c r="F801" s="151"/>
      <c r="G801" s="142"/>
      <c r="H801" s="142"/>
      <c r="I801" s="142"/>
      <c r="J801" s="142"/>
      <c r="K801" s="5"/>
    </row>
    <row r="802" spans="2:11" x14ac:dyDescent="0.2">
      <c r="B802" s="142"/>
      <c r="C802" s="142"/>
      <c r="D802" s="142"/>
      <c r="E802" s="142"/>
      <c r="F802" s="151"/>
      <c r="G802" s="142"/>
      <c r="H802" s="142"/>
      <c r="I802" s="142"/>
      <c r="J802" s="142"/>
      <c r="K802" s="5"/>
    </row>
    <row r="803" spans="2:11" x14ac:dyDescent="0.2">
      <c r="B803" s="142"/>
      <c r="C803" s="142"/>
      <c r="D803" s="142"/>
      <c r="E803" s="142"/>
      <c r="F803" s="151"/>
      <c r="G803" s="142"/>
      <c r="H803" s="142"/>
      <c r="I803" s="142"/>
      <c r="J803" s="142"/>
      <c r="K803" s="5"/>
    </row>
    <row r="804" spans="2:11" x14ac:dyDescent="0.2">
      <c r="B804" s="142"/>
      <c r="C804" s="142"/>
      <c r="D804" s="142"/>
      <c r="E804" s="142"/>
      <c r="F804" s="151"/>
      <c r="G804" s="142"/>
      <c r="H804" s="142"/>
      <c r="I804" s="142"/>
      <c r="J804" s="142"/>
      <c r="K804" s="5"/>
    </row>
    <row r="805" spans="2:11" x14ac:dyDescent="0.2">
      <c r="B805" s="142"/>
      <c r="C805" s="142"/>
      <c r="D805" s="142"/>
      <c r="E805" s="142"/>
      <c r="F805" s="151"/>
      <c r="G805" s="142"/>
      <c r="H805" s="142"/>
      <c r="I805" s="142"/>
      <c r="J805" s="142"/>
      <c r="K805" s="5"/>
    </row>
    <row r="806" spans="2:11" x14ac:dyDescent="0.2">
      <c r="B806" s="142"/>
      <c r="C806" s="142"/>
      <c r="D806" s="142"/>
      <c r="E806" s="142"/>
      <c r="F806" s="151"/>
      <c r="G806" s="142"/>
      <c r="H806" s="142"/>
      <c r="I806" s="142"/>
      <c r="J806" s="142"/>
      <c r="K806" s="5"/>
    </row>
    <row r="807" spans="2:11" x14ac:dyDescent="0.2">
      <c r="B807" s="142"/>
      <c r="C807" s="142"/>
      <c r="D807" s="142"/>
      <c r="E807" s="142"/>
      <c r="F807" s="151"/>
      <c r="G807" s="142"/>
      <c r="H807" s="142"/>
      <c r="I807" s="142"/>
      <c r="J807" s="142"/>
      <c r="K807" s="5"/>
    </row>
    <row r="808" spans="2:11" x14ac:dyDescent="0.2">
      <c r="B808" s="142"/>
      <c r="C808" s="142"/>
      <c r="D808" s="142"/>
      <c r="E808" s="142"/>
      <c r="F808" s="151"/>
      <c r="G808" s="142"/>
      <c r="H808" s="142"/>
      <c r="I808" s="142"/>
      <c r="J808" s="142"/>
      <c r="K808" s="5"/>
    </row>
    <row r="809" spans="2:11" x14ac:dyDescent="0.2">
      <c r="B809" s="142"/>
      <c r="C809" s="142"/>
      <c r="D809" s="142"/>
      <c r="E809" s="142"/>
      <c r="F809" s="151"/>
      <c r="G809" s="142"/>
      <c r="H809" s="142"/>
      <c r="I809" s="142"/>
      <c r="J809" s="142"/>
      <c r="K809" s="5"/>
    </row>
    <row r="810" spans="2:11" x14ac:dyDescent="0.2">
      <c r="B810" s="142"/>
      <c r="C810" s="142"/>
      <c r="D810" s="142"/>
      <c r="E810" s="142"/>
      <c r="F810" s="151"/>
      <c r="G810" s="142"/>
      <c r="H810" s="142"/>
      <c r="I810" s="142"/>
      <c r="J810" s="142"/>
      <c r="K810" s="5"/>
    </row>
    <row r="811" spans="2:11" x14ac:dyDescent="0.2">
      <c r="B811" s="142"/>
      <c r="C811" s="142"/>
      <c r="D811" s="142"/>
      <c r="E811" s="142"/>
      <c r="F811" s="151"/>
      <c r="G811" s="142"/>
      <c r="H811" s="142"/>
      <c r="I811" s="142"/>
      <c r="J811" s="142"/>
      <c r="K811" s="5"/>
    </row>
    <row r="812" spans="2:11" x14ac:dyDescent="0.2">
      <c r="B812" s="142"/>
      <c r="C812" s="142"/>
      <c r="D812" s="142"/>
      <c r="E812" s="142"/>
      <c r="F812" s="151"/>
      <c r="G812" s="142"/>
      <c r="H812" s="142"/>
      <c r="I812" s="142"/>
      <c r="J812" s="142"/>
      <c r="K812" s="5"/>
    </row>
    <row r="813" spans="2:11" x14ac:dyDescent="0.2">
      <c r="B813" s="142"/>
      <c r="C813" s="142"/>
      <c r="D813" s="142"/>
      <c r="E813" s="142"/>
      <c r="F813" s="151"/>
      <c r="G813" s="142"/>
      <c r="H813" s="142"/>
      <c r="I813" s="142"/>
      <c r="J813" s="142"/>
      <c r="K813" s="5"/>
    </row>
    <row r="814" spans="2:11" x14ac:dyDescent="0.2">
      <c r="B814" s="142"/>
      <c r="C814" s="142"/>
      <c r="D814" s="142"/>
      <c r="E814" s="142"/>
      <c r="F814" s="151"/>
      <c r="G814" s="142"/>
      <c r="H814" s="142"/>
      <c r="I814" s="142"/>
      <c r="J814" s="142"/>
      <c r="K814" s="5"/>
    </row>
    <row r="815" spans="2:11" x14ac:dyDescent="0.2">
      <c r="B815" s="142"/>
      <c r="C815" s="142"/>
      <c r="D815" s="142"/>
      <c r="E815" s="142"/>
      <c r="F815" s="151"/>
      <c r="G815" s="142"/>
      <c r="H815" s="142"/>
      <c r="I815" s="142"/>
      <c r="J815" s="142"/>
      <c r="K815" s="5"/>
    </row>
    <row r="816" spans="2:11" x14ac:dyDescent="0.2">
      <c r="B816" s="142"/>
      <c r="C816" s="142"/>
      <c r="D816" s="142"/>
      <c r="E816" s="142"/>
      <c r="F816" s="151"/>
      <c r="G816" s="142"/>
      <c r="H816" s="142"/>
      <c r="I816" s="142"/>
      <c r="J816" s="142"/>
      <c r="K816" s="5"/>
    </row>
    <row r="817" spans="2:11" x14ac:dyDescent="0.2">
      <c r="B817" s="142"/>
      <c r="C817" s="142"/>
      <c r="D817" s="142"/>
      <c r="E817" s="142"/>
      <c r="F817" s="151"/>
      <c r="G817" s="142"/>
      <c r="H817" s="142"/>
      <c r="I817" s="142"/>
      <c r="J817" s="142"/>
      <c r="K817" s="5"/>
    </row>
    <row r="818" spans="2:11" x14ac:dyDescent="0.2">
      <c r="B818" s="142"/>
      <c r="C818" s="142"/>
      <c r="D818" s="142"/>
      <c r="E818" s="142"/>
      <c r="F818" s="151"/>
      <c r="G818" s="142"/>
      <c r="H818" s="142"/>
      <c r="I818" s="142"/>
      <c r="J818" s="142"/>
      <c r="K818" s="5"/>
    </row>
    <row r="819" spans="2:11" x14ac:dyDescent="0.2">
      <c r="B819" s="142"/>
      <c r="C819" s="142"/>
      <c r="D819" s="142"/>
      <c r="E819" s="142"/>
      <c r="F819" s="151"/>
      <c r="G819" s="142"/>
      <c r="H819" s="142"/>
      <c r="I819" s="142"/>
      <c r="J819" s="142"/>
      <c r="K819" s="5"/>
    </row>
    <row r="820" spans="2:11" x14ac:dyDescent="0.2">
      <c r="B820" s="142"/>
      <c r="C820" s="142"/>
      <c r="D820" s="142"/>
      <c r="E820" s="142"/>
      <c r="F820" s="151"/>
      <c r="G820" s="142"/>
      <c r="H820" s="142"/>
      <c r="I820" s="142"/>
      <c r="J820" s="142"/>
      <c r="K820" s="5"/>
    </row>
    <row r="821" spans="2:11" x14ac:dyDescent="0.2">
      <c r="B821" s="142"/>
      <c r="C821" s="142"/>
      <c r="D821" s="142"/>
      <c r="E821" s="142"/>
      <c r="F821" s="151"/>
      <c r="G821" s="142"/>
      <c r="H821" s="142"/>
      <c r="I821" s="142"/>
      <c r="J821" s="142"/>
      <c r="K821" s="5"/>
    </row>
    <row r="822" spans="2:11" x14ac:dyDescent="0.2">
      <c r="B822" s="142"/>
      <c r="C822" s="142"/>
      <c r="D822" s="142"/>
      <c r="E822" s="142"/>
      <c r="F822" s="151"/>
      <c r="G822" s="142"/>
      <c r="H822" s="142"/>
      <c r="I822" s="142"/>
      <c r="J822" s="142"/>
      <c r="K822" s="5"/>
    </row>
    <row r="823" spans="2:11" x14ac:dyDescent="0.2">
      <c r="B823" s="142"/>
      <c r="C823" s="142"/>
      <c r="D823" s="142"/>
      <c r="E823" s="142"/>
      <c r="F823" s="151"/>
      <c r="G823" s="142"/>
      <c r="H823" s="142"/>
      <c r="I823" s="142"/>
      <c r="J823" s="142"/>
      <c r="K823" s="5"/>
    </row>
    <row r="824" spans="2:11" x14ac:dyDescent="0.2">
      <c r="B824" s="142"/>
      <c r="C824" s="142"/>
      <c r="D824" s="142"/>
      <c r="E824" s="142"/>
      <c r="F824" s="151"/>
      <c r="G824" s="142"/>
      <c r="H824" s="142"/>
      <c r="I824" s="142"/>
      <c r="J824" s="142"/>
      <c r="K824" s="5"/>
    </row>
    <row r="825" spans="2:11" x14ac:dyDescent="0.2">
      <c r="B825" s="142"/>
      <c r="C825" s="142"/>
      <c r="D825" s="142"/>
      <c r="E825" s="142"/>
      <c r="F825" s="151"/>
      <c r="G825" s="142"/>
      <c r="H825" s="142"/>
      <c r="I825" s="142"/>
      <c r="J825" s="142"/>
      <c r="K825" s="5"/>
    </row>
    <row r="826" spans="2:11" x14ac:dyDescent="0.2">
      <c r="B826" s="142"/>
      <c r="C826" s="142"/>
      <c r="D826" s="142"/>
      <c r="E826" s="142"/>
      <c r="F826" s="151"/>
      <c r="G826" s="142"/>
      <c r="H826" s="142"/>
      <c r="I826" s="142"/>
      <c r="J826" s="142"/>
      <c r="K826" s="5"/>
    </row>
    <row r="827" spans="2:11" x14ac:dyDescent="0.2">
      <c r="B827" s="142"/>
      <c r="C827" s="142"/>
      <c r="D827" s="142"/>
      <c r="E827" s="142"/>
      <c r="F827" s="151"/>
      <c r="G827" s="142"/>
      <c r="H827" s="142"/>
      <c r="I827" s="142"/>
      <c r="J827" s="142"/>
      <c r="K827" s="5"/>
    </row>
    <row r="828" spans="2:11" x14ac:dyDescent="0.2">
      <c r="B828" s="142"/>
      <c r="C828" s="142"/>
      <c r="D828" s="142"/>
      <c r="E828" s="142"/>
      <c r="F828" s="151"/>
      <c r="G828" s="142"/>
      <c r="H828" s="142"/>
      <c r="I828" s="142"/>
      <c r="J828" s="142"/>
      <c r="K828" s="5"/>
    </row>
    <row r="829" spans="2:11" x14ac:dyDescent="0.2">
      <c r="B829" s="142"/>
      <c r="C829" s="142"/>
      <c r="D829" s="142"/>
      <c r="E829" s="142"/>
      <c r="F829" s="151"/>
      <c r="G829" s="142"/>
      <c r="H829" s="142"/>
      <c r="I829" s="142"/>
      <c r="J829" s="142"/>
      <c r="K829" s="5"/>
    </row>
    <row r="830" spans="2:11" x14ac:dyDescent="0.2">
      <c r="B830" s="142"/>
      <c r="C830" s="142"/>
      <c r="D830" s="142"/>
      <c r="E830" s="142"/>
      <c r="F830" s="151"/>
      <c r="G830" s="142"/>
      <c r="H830" s="142"/>
      <c r="I830" s="142"/>
      <c r="J830" s="142"/>
      <c r="K830" s="5"/>
    </row>
    <row r="831" spans="2:11" x14ac:dyDescent="0.2">
      <c r="B831" s="142"/>
      <c r="C831" s="142"/>
      <c r="D831" s="142"/>
      <c r="E831" s="142"/>
      <c r="F831" s="151"/>
      <c r="G831" s="142"/>
      <c r="H831" s="142"/>
      <c r="I831" s="142"/>
      <c r="J831" s="142"/>
      <c r="K831" s="5"/>
    </row>
    <row r="832" spans="2:11" x14ac:dyDescent="0.2">
      <c r="B832" s="142"/>
      <c r="C832" s="142"/>
      <c r="D832" s="142"/>
      <c r="E832" s="142"/>
      <c r="F832" s="151"/>
      <c r="G832" s="142"/>
      <c r="H832" s="142"/>
      <c r="I832" s="142"/>
      <c r="J832" s="142"/>
      <c r="K832" s="5"/>
    </row>
    <row r="833" spans="2:11" x14ac:dyDescent="0.2">
      <c r="B833" s="142"/>
      <c r="C833" s="142"/>
      <c r="D833" s="142"/>
      <c r="E833" s="142"/>
      <c r="F833" s="151"/>
      <c r="G833" s="142"/>
      <c r="H833" s="142"/>
      <c r="I833" s="142"/>
      <c r="J833" s="142"/>
      <c r="K833" s="5"/>
    </row>
    <row r="834" spans="2:11" x14ac:dyDescent="0.2">
      <c r="B834" s="142"/>
      <c r="C834" s="142"/>
      <c r="D834" s="142"/>
      <c r="E834" s="142"/>
      <c r="F834" s="151"/>
      <c r="G834" s="142"/>
      <c r="H834" s="142"/>
      <c r="I834" s="142"/>
      <c r="J834" s="142"/>
      <c r="K834" s="5"/>
    </row>
    <row r="835" spans="2:11" x14ac:dyDescent="0.2">
      <c r="B835" s="142"/>
      <c r="C835" s="142"/>
      <c r="D835" s="142"/>
      <c r="E835" s="142"/>
      <c r="F835" s="151"/>
      <c r="G835" s="142"/>
      <c r="H835" s="142"/>
      <c r="I835" s="142"/>
      <c r="J835" s="142"/>
      <c r="K835" s="5"/>
    </row>
    <row r="836" spans="2:11" x14ac:dyDescent="0.2">
      <c r="B836" s="142"/>
      <c r="C836" s="142"/>
      <c r="D836" s="142"/>
      <c r="E836" s="142"/>
      <c r="F836" s="151"/>
      <c r="G836" s="142"/>
      <c r="H836" s="142"/>
      <c r="I836" s="142"/>
      <c r="J836" s="142"/>
      <c r="K836" s="5"/>
    </row>
    <row r="837" spans="2:11" x14ac:dyDescent="0.2">
      <c r="B837" s="142"/>
      <c r="C837" s="142"/>
      <c r="D837" s="142"/>
      <c r="E837" s="142"/>
      <c r="F837" s="151"/>
      <c r="G837" s="142"/>
      <c r="H837" s="142"/>
      <c r="I837" s="142"/>
      <c r="J837" s="142"/>
      <c r="K837" s="5"/>
    </row>
    <row r="838" spans="2:11" x14ac:dyDescent="0.2">
      <c r="B838" s="142"/>
      <c r="C838" s="142"/>
      <c r="D838" s="142"/>
      <c r="E838" s="142"/>
      <c r="F838" s="151"/>
      <c r="G838" s="142"/>
      <c r="H838" s="142"/>
      <c r="I838" s="142"/>
      <c r="J838" s="142"/>
      <c r="K838" s="5"/>
    </row>
    <row r="839" spans="2:11" x14ac:dyDescent="0.2">
      <c r="B839" s="142"/>
      <c r="C839" s="142"/>
      <c r="D839" s="142"/>
      <c r="E839" s="142"/>
      <c r="F839" s="151"/>
      <c r="G839" s="142"/>
      <c r="H839" s="142"/>
      <c r="I839" s="142"/>
      <c r="J839" s="142"/>
      <c r="K839" s="5"/>
    </row>
    <row r="840" spans="2:11" x14ac:dyDescent="0.2">
      <c r="B840" s="142"/>
      <c r="C840" s="142"/>
      <c r="D840" s="142"/>
      <c r="E840" s="142"/>
      <c r="F840" s="151"/>
      <c r="G840" s="142"/>
      <c r="H840" s="142"/>
      <c r="I840" s="142"/>
      <c r="J840" s="142"/>
      <c r="K840" s="5"/>
    </row>
    <row r="841" spans="2:11" x14ac:dyDescent="0.2">
      <c r="B841" s="142"/>
      <c r="C841" s="142"/>
      <c r="D841" s="142"/>
      <c r="E841" s="142"/>
      <c r="F841" s="151"/>
      <c r="G841" s="142"/>
      <c r="H841" s="142"/>
      <c r="I841" s="142"/>
      <c r="J841" s="142"/>
      <c r="K841" s="5"/>
    </row>
    <row r="842" spans="2:11" x14ac:dyDescent="0.2">
      <c r="B842" s="142"/>
      <c r="C842" s="142"/>
      <c r="D842" s="142"/>
      <c r="E842" s="142"/>
      <c r="F842" s="151"/>
      <c r="G842" s="142"/>
      <c r="H842" s="142"/>
      <c r="I842" s="142"/>
      <c r="J842" s="142"/>
      <c r="K842" s="5"/>
    </row>
    <row r="843" spans="2:11" x14ac:dyDescent="0.2">
      <c r="B843" s="142"/>
      <c r="C843" s="142"/>
      <c r="D843" s="142"/>
      <c r="E843" s="142"/>
      <c r="F843" s="151"/>
      <c r="G843" s="142"/>
      <c r="H843" s="142"/>
      <c r="I843" s="142"/>
      <c r="J843" s="142"/>
      <c r="K843" s="5"/>
    </row>
    <row r="844" spans="2:11" x14ac:dyDescent="0.2">
      <c r="B844" s="142"/>
      <c r="C844" s="142"/>
      <c r="D844" s="142"/>
      <c r="E844" s="142"/>
      <c r="F844" s="151"/>
      <c r="G844" s="142"/>
      <c r="H844" s="142"/>
      <c r="I844" s="142"/>
      <c r="J844" s="142"/>
      <c r="K844" s="5"/>
    </row>
    <row r="845" spans="2:11" x14ac:dyDescent="0.2">
      <c r="B845" s="142"/>
      <c r="C845" s="142"/>
      <c r="D845" s="142"/>
      <c r="E845" s="142"/>
      <c r="F845" s="151"/>
      <c r="G845" s="142"/>
      <c r="H845" s="142"/>
      <c r="I845" s="142"/>
      <c r="J845" s="142"/>
      <c r="K845" s="5"/>
    </row>
    <row r="846" spans="2:11" x14ac:dyDescent="0.2">
      <c r="B846" s="142"/>
      <c r="C846" s="142"/>
      <c r="D846" s="142"/>
      <c r="E846" s="142"/>
      <c r="F846" s="151"/>
      <c r="G846" s="142"/>
      <c r="H846" s="142"/>
      <c r="I846" s="142"/>
      <c r="J846" s="142"/>
      <c r="K846" s="5"/>
    </row>
    <row r="847" spans="2:11" x14ac:dyDescent="0.2">
      <c r="B847" s="142"/>
      <c r="C847" s="142"/>
      <c r="D847" s="142"/>
      <c r="E847" s="142"/>
      <c r="F847" s="151"/>
      <c r="G847" s="142"/>
      <c r="H847" s="142"/>
      <c r="I847" s="142"/>
      <c r="J847" s="142"/>
      <c r="K847" s="5"/>
    </row>
    <row r="848" spans="2:11" x14ac:dyDescent="0.2">
      <c r="B848" s="142"/>
      <c r="C848" s="142"/>
      <c r="D848" s="142"/>
      <c r="E848" s="142"/>
      <c r="F848" s="151"/>
      <c r="G848" s="142"/>
      <c r="H848" s="142"/>
      <c r="I848" s="142"/>
      <c r="J848" s="142"/>
      <c r="K848" s="5"/>
    </row>
    <row r="849" spans="2:11" x14ac:dyDescent="0.2">
      <c r="B849" s="142"/>
      <c r="C849" s="142"/>
      <c r="D849" s="142"/>
      <c r="E849" s="142"/>
      <c r="F849" s="151"/>
      <c r="G849" s="142"/>
      <c r="H849" s="142"/>
      <c r="I849" s="142"/>
      <c r="J849" s="142"/>
      <c r="K849" s="5"/>
    </row>
    <row r="850" spans="2:11" x14ac:dyDescent="0.2">
      <c r="B850" s="142"/>
      <c r="C850" s="142"/>
      <c r="D850" s="142"/>
      <c r="E850" s="142"/>
      <c r="F850" s="151"/>
      <c r="G850" s="142"/>
      <c r="H850" s="142"/>
      <c r="I850" s="142"/>
      <c r="J850" s="142"/>
      <c r="K850" s="5"/>
    </row>
    <row r="851" spans="2:11" x14ac:dyDescent="0.2">
      <c r="B851" s="142"/>
      <c r="C851" s="142"/>
      <c r="D851" s="142"/>
      <c r="E851" s="142"/>
      <c r="F851" s="151"/>
      <c r="G851" s="142"/>
      <c r="H851" s="142"/>
      <c r="I851" s="142"/>
      <c r="J851" s="142"/>
      <c r="K851" s="5"/>
    </row>
    <row r="852" spans="2:11" x14ac:dyDescent="0.2">
      <c r="B852" s="142"/>
      <c r="C852" s="142"/>
      <c r="D852" s="142"/>
      <c r="E852" s="142"/>
      <c r="F852" s="151"/>
      <c r="G852" s="142"/>
      <c r="H852" s="142"/>
      <c r="I852" s="142"/>
      <c r="J852" s="142"/>
      <c r="K852" s="5"/>
    </row>
    <row r="853" spans="2:11" x14ac:dyDescent="0.2">
      <c r="B853" s="142"/>
      <c r="C853" s="142"/>
      <c r="D853" s="142"/>
      <c r="E853" s="142"/>
      <c r="F853" s="151"/>
      <c r="G853" s="142"/>
      <c r="H853" s="142"/>
      <c r="I853" s="142"/>
      <c r="J853" s="142"/>
      <c r="K853" s="5"/>
    </row>
    <row r="854" spans="2:11" x14ac:dyDescent="0.2">
      <c r="B854" s="142"/>
      <c r="C854" s="142"/>
      <c r="D854" s="142"/>
      <c r="E854" s="142"/>
      <c r="F854" s="151"/>
      <c r="G854" s="142"/>
      <c r="H854" s="142"/>
      <c r="I854" s="142"/>
      <c r="J854" s="142"/>
      <c r="K854" s="5"/>
    </row>
    <row r="855" spans="2:11" x14ac:dyDescent="0.2">
      <c r="B855" s="142"/>
      <c r="C855" s="142"/>
      <c r="D855" s="142"/>
      <c r="E855" s="142"/>
      <c r="F855" s="151"/>
      <c r="G855" s="142"/>
      <c r="H855" s="142"/>
      <c r="I855" s="142"/>
      <c r="J855" s="142"/>
      <c r="K855" s="5"/>
    </row>
    <row r="856" spans="2:11" x14ac:dyDescent="0.2">
      <c r="B856" s="142"/>
      <c r="C856" s="142"/>
      <c r="D856" s="142"/>
      <c r="E856" s="142"/>
      <c r="F856" s="151"/>
      <c r="G856" s="142"/>
      <c r="H856" s="142"/>
      <c r="I856" s="142"/>
      <c r="J856" s="142"/>
      <c r="K856" s="5"/>
    </row>
    <row r="857" spans="2:11" x14ac:dyDescent="0.2">
      <c r="B857" s="142"/>
      <c r="C857" s="142"/>
      <c r="D857" s="142"/>
      <c r="E857" s="142"/>
      <c r="F857" s="151"/>
      <c r="G857" s="142"/>
      <c r="H857" s="142"/>
      <c r="I857" s="142"/>
      <c r="J857" s="142"/>
      <c r="K857" s="5"/>
    </row>
    <row r="858" spans="2:11" x14ac:dyDescent="0.2">
      <c r="B858" s="142"/>
      <c r="C858" s="142"/>
      <c r="D858" s="142"/>
      <c r="E858" s="142"/>
      <c r="F858" s="151"/>
      <c r="G858" s="142"/>
      <c r="H858" s="142"/>
      <c r="I858" s="142"/>
      <c r="J858" s="142"/>
      <c r="K858" s="5"/>
    </row>
    <row r="859" spans="2:11" x14ac:dyDescent="0.2">
      <c r="B859" s="142"/>
      <c r="C859" s="142"/>
      <c r="D859" s="142"/>
      <c r="E859" s="142"/>
      <c r="F859" s="151"/>
      <c r="G859" s="142"/>
      <c r="H859" s="142"/>
      <c r="I859" s="142"/>
      <c r="J859" s="142"/>
      <c r="K859" s="5"/>
    </row>
    <row r="860" spans="2:11" x14ac:dyDescent="0.2">
      <c r="B860" s="142"/>
      <c r="C860" s="142"/>
      <c r="D860" s="142"/>
      <c r="E860" s="142"/>
      <c r="F860" s="151"/>
      <c r="G860" s="142"/>
      <c r="H860" s="142"/>
      <c r="I860" s="142"/>
      <c r="J860" s="142"/>
      <c r="K860" s="5"/>
    </row>
    <row r="861" spans="2:11" x14ac:dyDescent="0.2">
      <c r="B861" s="142"/>
      <c r="C861" s="142"/>
      <c r="D861" s="142"/>
      <c r="E861" s="142"/>
      <c r="F861" s="151"/>
      <c r="G861" s="142"/>
      <c r="H861" s="142"/>
      <c r="I861" s="142"/>
      <c r="J861" s="142"/>
      <c r="K861" s="5"/>
    </row>
    <row r="862" spans="2:11" x14ac:dyDescent="0.2">
      <c r="B862" s="142"/>
      <c r="C862" s="142"/>
      <c r="D862" s="142"/>
      <c r="E862" s="142"/>
      <c r="F862" s="151"/>
      <c r="G862" s="142"/>
      <c r="H862" s="142"/>
      <c r="I862" s="142"/>
      <c r="J862" s="142"/>
      <c r="K862" s="5"/>
    </row>
    <row r="863" spans="2:11" x14ac:dyDescent="0.2">
      <c r="B863" s="142"/>
      <c r="C863" s="142"/>
      <c r="D863" s="142"/>
      <c r="E863" s="142"/>
      <c r="F863" s="151"/>
      <c r="G863" s="142"/>
      <c r="H863" s="142"/>
      <c r="I863" s="142"/>
      <c r="J863" s="142"/>
      <c r="K863" s="5"/>
    </row>
    <row r="864" spans="2:11" x14ac:dyDescent="0.2">
      <c r="B864" s="142"/>
      <c r="C864" s="142"/>
      <c r="D864" s="142"/>
      <c r="E864" s="142"/>
      <c r="F864" s="151"/>
      <c r="G864" s="142"/>
      <c r="H864" s="142"/>
      <c r="I864" s="142"/>
      <c r="J864" s="142"/>
      <c r="K864" s="5"/>
    </row>
    <row r="865" spans="2:11" x14ac:dyDescent="0.2">
      <c r="B865" s="142"/>
      <c r="C865" s="142"/>
      <c r="D865" s="142"/>
      <c r="E865" s="142"/>
      <c r="F865" s="151"/>
      <c r="G865" s="142"/>
      <c r="H865" s="142"/>
      <c r="I865" s="142"/>
      <c r="J865" s="142"/>
      <c r="K865" s="5"/>
    </row>
    <row r="866" spans="2:11" x14ac:dyDescent="0.2">
      <c r="B866" s="142"/>
      <c r="C866" s="142"/>
      <c r="D866" s="142"/>
      <c r="E866" s="142"/>
      <c r="F866" s="151"/>
      <c r="G866" s="142"/>
      <c r="H866" s="142"/>
      <c r="I866" s="142"/>
      <c r="J866" s="142"/>
      <c r="K866" s="5"/>
    </row>
    <row r="867" spans="2:11" x14ac:dyDescent="0.2">
      <c r="B867" s="142"/>
      <c r="C867" s="142"/>
      <c r="D867" s="142"/>
      <c r="E867" s="142"/>
      <c r="F867" s="151"/>
      <c r="G867" s="142"/>
      <c r="H867" s="142"/>
      <c r="I867" s="142"/>
      <c r="J867" s="142"/>
      <c r="K867" s="5"/>
    </row>
    <row r="868" spans="2:11" x14ac:dyDescent="0.2">
      <c r="B868" s="142"/>
      <c r="C868" s="142"/>
      <c r="D868" s="142"/>
      <c r="E868" s="142"/>
      <c r="F868" s="151"/>
      <c r="G868" s="142"/>
      <c r="H868" s="142"/>
      <c r="I868" s="142"/>
      <c r="J868" s="142"/>
      <c r="K868" s="5"/>
    </row>
    <row r="869" spans="2:11" x14ac:dyDescent="0.2">
      <c r="B869" s="142"/>
      <c r="C869" s="142"/>
      <c r="D869" s="142"/>
      <c r="E869" s="142"/>
      <c r="F869" s="151"/>
      <c r="G869" s="142"/>
      <c r="H869" s="142"/>
      <c r="I869" s="142"/>
      <c r="J869" s="142"/>
      <c r="K869" s="5"/>
    </row>
    <row r="870" spans="2:11" x14ac:dyDescent="0.2">
      <c r="B870" s="142"/>
      <c r="C870" s="142"/>
      <c r="D870" s="142"/>
      <c r="E870" s="142"/>
      <c r="F870" s="151"/>
      <c r="G870" s="142"/>
      <c r="H870" s="142"/>
      <c r="I870" s="142"/>
      <c r="J870" s="142"/>
      <c r="K870" s="5"/>
    </row>
    <row r="871" spans="2:11" x14ac:dyDescent="0.2">
      <c r="B871" s="142"/>
      <c r="C871" s="142"/>
      <c r="D871" s="142"/>
      <c r="E871" s="142"/>
      <c r="F871" s="151"/>
      <c r="G871" s="142"/>
      <c r="H871" s="142"/>
      <c r="I871" s="142"/>
      <c r="J871" s="142"/>
      <c r="K871" s="5"/>
    </row>
    <row r="872" spans="2:11" x14ac:dyDescent="0.2">
      <c r="B872" s="142"/>
      <c r="C872" s="142"/>
      <c r="D872" s="142"/>
      <c r="E872" s="142"/>
      <c r="F872" s="151"/>
      <c r="G872" s="142"/>
      <c r="H872" s="142"/>
      <c r="I872" s="142"/>
      <c r="J872" s="142"/>
      <c r="K872" s="5"/>
    </row>
    <row r="873" spans="2:11" x14ac:dyDescent="0.2">
      <c r="B873" s="142"/>
      <c r="C873" s="142"/>
      <c r="D873" s="142"/>
      <c r="E873" s="142"/>
      <c r="F873" s="151"/>
      <c r="G873" s="142"/>
      <c r="H873" s="142"/>
      <c r="I873" s="142"/>
      <c r="J873" s="142"/>
      <c r="K873" s="5"/>
    </row>
    <row r="874" spans="2:11" x14ac:dyDescent="0.2">
      <c r="B874" s="142"/>
      <c r="C874" s="142"/>
      <c r="D874" s="142"/>
      <c r="E874" s="142"/>
      <c r="F874" s="151"/>
      <c r="G874" s="142"/>
      <c r="H874" s="142"/>
      <c r="I874" s="142"/>
      <c r="J874" s="142"/>
      <c r="K874" s="5"/>
    </row>
    <row r="875" spans="2:11" x14ac:dyDescent="0.2">
      <c r="B875" s="142"/>
      <c r="C875" s="142"/>
      <c r="D875" s="142"/>
      <c r="E875" s="142"/>
      <c r="F875" s="151"/>
      <c r="G875" s="142"/>
      <c r="H875" s="142"/>
      <c r="I875" s="142"/>
      <c r="J875" s="142"/>
      <c r="K875" s="5"/>
    </row>
    <row r="876" spans="2:11" x14ac:dyDescent="0.2">
      <c r="B876" s="142"/>
      <c r="C876" s="142"/>
      <c r="D876" s="142"/>
      <c r="E876" s="142"/>
      <c r="F876" s="151"/>
      <c r="G876" s="142"/>
      <c r="H876" s="142"/>
      <c r="I876" s="142"/>
      <c r="J876" s="142"/>
      <c r="K876" s="5"/>
    </row>
    <row r="877" spans="2:11" x14ac:dyDescent="0.2">
      <c r="B877" s="142"/>
      <c r="C877" s="142"/>
      <c r="D877" s="142"/>
      <c r="E877" s="142"/>
      <c r="F877" s="151"/>
      <c r="G877" s="142"/>
      <c r="H877" s="142"/>
      <c r="I877" s="142"/>
      <c r="J877" s="142"/>
      <c r="K877" s="5"/>
    </row>
    <row r="878" spans="2:11" x14ac:dyDescent="0.2">
      <c r="B878" s="142"/>
      <c r="C878" s="142"/>
      <c r="D878" s="142"/>
      <c r="E878" s="142"/>
      <c r="F878" s="151"/>
      <c r="G878" s="142"/>
      <c r="H878" s="142"/>
      <c r="I878" s="142"/>
      <c r="J878" s="142"/>
      <c r="K878" s="5"/>
    </row>
    <row r="879" spans="2:11" x14ac:dyDescent="0.2">
      <c r="B879" s="142"/>
      <c r="C879" s="142"/>
      <c r="D879" s="142"/>
      <c r="E879" s="142"/>
      <c r="F879" s="151"/>
      <c r="G879" s="142"/>
      <c r="H879" s="142"/>
      <c r="I879" s="142"/>
      <c r="J879" s="142"/>
      <c r="K879" s="5"/>
    </row>
    <row r="880" spans="2:11" x14ac:dyDescent="0.2">
      <c r="B880" s="142"/>
      <c r="C880" s="142"/>
      <c r="D880" s="142"/>
      <c r="E880" s="142"/>
      <c r="F880" s="151"/>
      <c r="G880" s="142"/>
      <c r="H880" s="142"/>
      <c r="I880" s="142"/>
      <c r="J880" s="142"/>
      <c r="K880" s="5"/>
    </row>
    <row r="881" spans="2:11" x14ac:dyDescent="0.2">
      <c r="B881" s="142"/>
      <c r="C881" s="142"/>
      <c r="D881" s="142"/>
      <c r="E881" s="142"/>
      <c r="F881" s="151"/>
      <c r="G881" s="142"/>
      <c r="H881" s="142"/>
      <c r="I881" s="142"/>
      <c r="J881" s="142"/>
      <c r="K881" s="5"/>
    </row>
    <row r="882" spans="2:11" x14ac:dyDescent="0.2">
      <c r="B882" s="142"/>
      <c r="C882" s="142"/>
      <c r="D882" s="142"/>
      <c r="E882" s="142"/>
      <c r="F882" s="151"/>
      <c r="G882" s="142"/>
      <c r="H882" s="142"/>
      <c r="I882" s="142"/>
      <c r="J882" s="142"/>
      <c r="K882" s="5"/>
    </row>
    <row r="883" spans="2:11" x14ac:dyDescent="0.2">
      <c r="B883" s="142"/>
      <c r="C883" s="142"/>
      <c r="D883" s="142"/>
      <c r="E883" s="142"/>
      <c r="F883" s="151"/>
      <c r="G883" s="142"/>
      <c r="H883" s="142"/>
      <c r="I883" s="142"/>
      <c r="J883" s="142"/>
      <c r="K883" s="5"/>
    </row>
    <row r="884" spans="2:11" x14ac:dyDescent="0.2">
      <c r="B884" s="142"/>
      <c r="C884" s="142"/>
      <c r="D884" s="142"/>
      <c r="E884" s="142"/>
      <c r="F884" s="151"/>
      <c r="G884" s="142"/>
      <c r="H884" s="142"/>
      <c r="I884" s="142"/>
      <c r="J884" s="142"/>
      <c r="K884" s="5"/>
    </row>
    <row r="885" spans="2:11" x14ac:dyDescent="0.2">
      <c r="B885" s="142"/>
      <c r="C885" s="142"/>
      <c r="D885" s="142"/>
      <c r="E885" s="142"/>
      <c r="F885" s="151"/>
      <c r="G885" s="142"/>
      <c r="H885" s="142"/>
      <c r="I885" s="142"/>
      <c r="J885" s="142"/>
      <c r="K885" s="5"/>
    </row>
    <row r="886" spans="2:11" x14ac:dyDescent="0.2">
      <c r="B886" s="142"/>
      <c r="C886" s="142"/>
      <c r="D886" s="142"/>
      <c r="E886" s="142"/>
      <c r="F886" s="151"/>
      <c r="G886" s="142"/>
      <c r="H886" s="142"/>
      <c r="I886" s="142"/>
      <c r="J886" s="142"/>
      <c r="K886" s="5"/>
    </row>
    <row r="887" spans="2:11" x14ac:dyDescent="0.2">
      <c r="B887" s="142"/>
      <c r="C887" s="142"/>
      <c r="D887" s="142"/>
      <c r="E887" s="142"/>
      <c r="F887" s="151"/>
      <c r="G887" s="142"/>
      <c r="H887" s="142"/>
      <c r="I887" s="142"/>
      <c r="J887" s="142"/>
      <c r="K887" s="5"/>
    </row>
    <row r="888" spans="2:11" x14ac:dyDescent="0.2">
      <c r="B888" s="142"/>
      <c r="C888" s="142"/>
      <c r="D888" s="142"/>
      <c r="E888" s="142"/>
      <c r="F888" s="151"/>
      <c r="G888" s="142"/>
      <c r="H888" s="142"/>
      <c r="I888" s="142"/>
      <c r="J888" s="142"/>
      <c r="K888" s="5"/>
    </row>
    <row r="889" spans="2:11" x14ac:dyDescent="0.2">
      <c r="B889" s="142"/>
      <c r="C889" s="142"/>
      <c r="D889" s="142"/>
      <c r="E889" s="142"/>
      <c r="F889" s="151"/>
      <c r="G889" s="142"/>
      <c r="H889" s="142"/>
      <c r="I889" s="142"/>
      <c r="J889" s="142"/>
      <c r="K889" s="5"/>
    </row>
    <row r="890" spans="2:11" x14ac:dyDescent="0.2">
      <c r="B890" s="142"/>
      <c r="C890" s="142"/>
      <c r="D890" s="142"/>
      <c r="E890" s="142"/>
      <c r="F890" s="151"/>
      <c r="G890" s="142"/>
      <c r="H890" s="142"/>
      <c r="I890" s="142"/>
      <c r="J890" s="142"/>
      <c r="K890" s="5"/>
    </row>
    <row r="891" spans="2:11" x14ac:dyDescent="0.2">
      <c r="B891" s="142"/>
      <c r="C891" s="142"/>
      <c r="D891" s="142"/>
      <c r="E891" s="142"/>
      <c r="F891" s="151"/>
      <c r="G891" s="142"/>
      <c r="H891" s="142"/>
      <c r="I891" s="142"/>
      <c r="J891" s="142"/>
      <c r="K891" s="5"/>
    </row>
    <row r="892" spans="2:11" x14ac:dyDescent="0.2">
      <c r="B892" s="142"/>
      <c r="C892" s="142"/>
      <c r="D892" s="142"/>
      <c r="E892" s="142"/>
      <c r="F892" s="151"/>
      <c r="G892" s="142"/>
      <c r="H892" s="142"/>
      <c r="I892" s="142"/>
      <c r="J892" s="142"/>
      <c r="K892" s="5"/>
    </row>
    <row r="893" spans="2:11" x14ac:dyDescent="0.2">
      <c r="B893" s="142"/>
      <c r="C893" s="142"/>
      <c r="D893" s="142"/>
      <c r="E893" s="142"/>
      <c r="F893" s="151"/>
      <c r="G893" s="142"/>
      <c r="H893" s="142"/>
      <c r="I893" s="142"/>
      <c r="J893" s="142"/>
      <c r="K893" s="5"/>
    </row>
    <row r="894" spans="2:11" x14ac:dyDescent="0.2">
      <c r="B894" s="142"/>
      <c r="C894" s="142"/>
      <c r="D894" s="142"/>
      <c r="E894" s="142"/>
      <c r="F894" s="151"/>
      <c r="G894" s="142"/>
      <c r="H894" s="142"/>
      <c r="I894" s="142"/>
      <c r="J894" s="142"/>
      <c r="K894" s="5"/>
    </row>
    <row r="895" spans="2:11" x14ac:dyDescent="0.2">
      <c r="B895" s="142"/>
      <c r="C895" s="142"/>
      <c r="D895" s="142"/>
      <c r="E895" s="142"/>
      <c r="F895" s="151"/>
      <c r="G895" s="142"/>
      <c r="H895" s="142"/>
      <c r="I895" s="142"/>
      <c r="J895" s="142"/>
      <c r="K895" s="5"/>
    </row>
    <row r="896" spans="2:11" x14ac:dyDescent="0.2">
      <c r="B896" s="142"/>
      <c r="C896" s="142"/>
      <c r="D896" s="142"/>
      <c r="E896" s="142"/>
      <c r="F896" s="151"/>
      <c r="G896" s="142"/>
      <c r="H896" s="142"/>
      <c r="I896" s="142"/>
      <c r="J896" s="142"/>
      <c r="K896" s="5"/>
    </row>
    <row r="897" spans="2:11" x14ac:dyDescent="0.2">
      <c r="B897" s="142"/>
      <c r="C897" s="142"/>
      <c r="D897" s="142"/>
      <c r="E897" s="142"/>
      <c r="F897" s="151"/>
      <c r="G897" s="142"/>
      <c r="H897" s="142"/>
      <c r="I897" s="142"/>
      <c r="J897" s="142"/>
      <c r="K897" s="5"/>
    </row>
    <row r="898" spans="2:11" x14ac:dyDescent="0.2">
      <c r="B898" s="142"/>
      <c r="C898" s="142"/>
      <c r="D898" s="142"/>
      <c r="E898" s="142"/>
      <c r="F898" s="151"/>
      <c r="G898" s="142"/>
      <c r="H898" s="142"/>
      <c r="I898" s="142"/>
      <c r="J898" s="142"/>
      <c r="K898" s="5"/>
    </row>
    <row r="899" spans="2:11" x14ac:dyDescent="0.2">
      <c r="B899" s="142"/>
      <c r="C899" s="142"/>
      <c r="D899" s="142"/>
      <c r="E899" s="142"/>
      <c r="F899" s="151"/>
      <c r="G899" s="142"/>
      <c r="H899" s="142"/>
      <c r="I899" s="142"/>
      <c r="J899" s="142"/>
      <c r="K899" s="5"/>
    </row>
    <row r="900" spans="2:11" x14ac:dyDescent="0.2">
      <c r="B900" s="142"/>
      <c r="C900" s="142"/>
      <c r="D900" s="142"/>
      <c r="E900" s="142"/>
      <c r="F900" s="151"/>
      <c r="G900" s="142"/>
      <c r="H900" s="142"/>
      <c r="I900" s="142"/>
      <c r="J900" s="142"/>
      <c r="K900" s="5"/>
    </row>
    <row r="901" spans="2:11" x14ac:dyDescent="0.2">
      <c r="B901" s="142"/>
      <c r="C901" s="142"/>
      <c r="D901" s="142"/>
      <c r="E901" s="142"/>
      <c r="F901" s="151"/>
      <c r="G901" s="142"/>
      <c r="H901" s="142"/>
      <c r="I901" s="142"/>
      <c r="J901" s="142"/>
      <c r="K901" s="5"/>
    </row>
    <row r="902" spans="2:11" x14ac:dyDescent="0.2">
      <c r="B902" s="142"/>
      <c r="C902" s="142"/>
      <c r="D902" s="142"/>
      <c r="E902" s="142"/>
      <c r="F902" s="151"/>
      <c r="G902" s="142"/>
      <c r="H902" s="142"/>
      <c r="I902" s="142"/>
      <c r="J902" s="142"/>
      <c r="K902" s="5"/>
    </row>
    <row r="903" spans="2:11" x14ac:dyDescent="0.2">
      <c r="B903" s="142"/>
      <c r="C903" s="142"/>
      <c r="D903" s="142"/>
      <c r="E903" s="142"/>
      <c r="F903" s="151"/>
      <c r="G903" s="142"/>
      <c r="H903" s="142"/>
      <c r="I903" s="142"/>
      <c r="J903" s="142"/>
      <c r="K903" s="5"/>
    </row>
    <row r="904" spans="2:11" x14ac:dyDescent="0.2">
      <c r="B904" s="142"/>
      <c r="C904" s="142"/>
      <c r="D904" s="142"/>
      <c r="E904" s="142"/>
      <c r="F904" s="151"/>
      <c r="G904" s="142"/>
      <c r="H904" s="142"/>
      <c r="I904" s="142"/>
      <c r="J904" s="142"/>
      <c r="K904" s="5"/>
    </row>
    <row r="905" spans="2:11" x14ac:dyDescent="0.2">
      <c r="B905" s="142"/>
      <c r="C905" s="142"/>
      <c r="D905" s="142"/>
      <c r="E905" s="142"/>
      <c r="F905" s="151"/>
      <c r="G905" s="142"/>
      <c r="H905" s="142"/>
      <c r="I905" s="142"/>
      <c r="J905" s="142"/>
      <c r="K905" s="5"/>
    </row>
    <row r="906" spans="2:11" x14ac:dyDescent="0.2">
      <c r="B906" s="142"/>
      <c r="C906" s="142"/>
      <c r="D906" s="142"/>
      <c r="E906" s="142"/>
      <c r="F906" s="151"/>
      <c r="G906" s="142"/>
      <c r="H906" s="142"/>
      <c r="I906" s="142"/>
      <c r="J906" s="142"/>
      <c r="K906" s="5"/>
    </row>
    <row r="907" spans="2:11" x14ac:dyDescent="0.2">
      <c r="B907" s="142"/>
      <c r="C907" s="142"/>
      <c r="D907" s="142"/>
      <c r="E907" s="142"/>
      <c r="F907" s="151"/>
      <c r="G907" s="142"/>
      <c r="H907" s="142"/>
      <c r="I907" s="142"/>
      <c r="J907" s="142"/>
      <c r="K907" s="5"/>
    </row>
    <row r="908" spans="2:11" x14ac:dyDescent="0.2">
      <c r="B908" s="142"/>
      <c r="C908" s="142"/>
      <c r="D908" s="142"/>
      <c r="E908" s="142"/>
      <c r="F908" s="151"/>
      <c r="G908" s="142"/>
      <c r="H908" s="142"/>
      <c r="I908" s="142"/>
      <c r="J908" s="142"/>
      <c r="K908" s="5"/>
    </row>
    <row r="909" spans="2:11" x14ac:dyDescent="0.2">
      <c r="B909" s="142"/>
      <c r="C909" s="142"/>
      <c r="D909" s="142"/>
      <c r="E909" s="142"/>
      <c r="F909" s="151"/>
      <c r="G909" s="142"/>
      <c r="H909" s="142"/>
      <c r="I909" s="142"/>
      <c r="J909" s="142"/>
      <c r="K909" s="5"/>
    </row>
    <row r="910" spans="2:11" x14ac:dyDescent="0.2">
      <c r="B910" s="142"/>
      <c r="C910" s="142"/>
      <c r="D910" s="142"/>
      <c r="E910" s="142"/>
      <c r="F910" s="151"/>
      <c r="G910" s="142"/>
      <c r="H910" s="142"/>
      <c r="I910" s="142"/>
      <c r="J910" s="142"/>
      <c r="K910" s="5"/>
    </row>
    <row r="911" spans="2:11" x14ac:dyDescent="0.2">
      <c r="B911" s="142"/>
      <c r="C911" s="142"/>
      <c r="D911" s="142"/>
      <c r="E911" s="142"/>
      <c r="F911" s="151"/>
      <c r="G911" s="142"/>
      <c r="H911" s="142"/>
      <c r="I911" s="142"/>
      <c r="J911" s="142"/>
      <c r="K911" s="5"/>
    </row>
    <row r="912" spans="2:11" x14ac:dyDescent="0.2">
      <c r="B912" s="142"/>
      <c r="C912" s="142"/>
      <c r="D912" s="142"/>
      <c r="E912" s="142"/>
      <c r="F912" s="151"/>
      <c r="G912" s="142"/>
      <c r="H912" s="142"/>
      <c r="I912" s="142"/>
      <c r="J912" s="142"/>
      <c r="K912" s="5"/>
    </row>
    <row r="913" spans="2:11" x14ac:dyDescent="0.2">
      <c r="B913" s="142"/>
      <c r="C913" s="142"/>
      <c r="D913" s="142"/>
      <c r="E913" s="142"/>
      <c r="F913" s="151"/>
      <c r="G913" s="142"/>
      <c r="H913" s="142"/>
      <c r="I913" s="142"/>
      <c r="J913" s="142"/>
      <c r="K913" s="5"/>
    </row>
    <row r="914" spans="2:11" x14ac:dyDescent="0.2">
      <c r="B914" s="142"/>
      <c r="C914" s="142"/>
      <c r="D914" s="142"/>
      <c r="E914" s="142"/>
      <c r="F914" s="151"/>
      <c r="G914" s="142"/>
      <c r="H914" s="142"/>
      <c r="I914" s="142"/>
      <c r="J914" s="142"/>
      <c r="K914" s="5"/>
    </row>
    <row r="915" spans="2:11" x14ac:dyDescent="0.2">
      <c r="B915" s="142"/>
      <c r="C915" s="142"/>
      <c r="D915" s="142"/>
      <c r="E915" s="142"/>
      <c r="F915" s="151"/>
      <c r="G915" s="142"/>
      <c r="H915" s="142"/>
      <c r="I915" s="142"/>
      <c r="J915" s="142"/>
      <c r="K915" s="5"/>
    </row>
    <row r="916" spans="2:11" x14ac:dyDescent="0.2">
      <c r="B916" s="142"/>
      <c r="C916" s="142"/>
      <c r="D916" s="142"/>
      <c r="E916" s="142"/>
      <c r="F916" s="151"/>
      <c r="G916" s="142"/>
      <c r="H916" s="142"/>
      <c r="I916" s="142"/>
      <c r="J916" s="142"/>
      <c r="K916" s="5"/>
    </row>
    <row r="917" spans="2:11" x14ac:dyDescent="0.2">
      <c r="B917" s="142"/>
      <c r="C917" s="142"/>
      <c r="D917" s="142"/>
      <c r="E917" s="142"/>
      <c r="F917" s="151"/>
      <c r="G917" s="142"/>
      <c r="H917" s="142"/>
      <c r="I917" s="142"/>
      <c r="J917" s="142"/>
      <c r="K917" s="5"/>
    </row>
    <row r="918" spans="2:11" x14ac:dyDescent="0.2">
      <c r="B918" s="142"/>
      <c r="C918" s="142"/>
      <c r="D918" s="142"/>
      <c r="E918" s="142"/>
      <c r="F918" s="151"/>
      <c r="G918" s="142"/>
      <c r="H918" s="142"/>
      <c r="I918" s="142"/>
      <c r="J918" s="142"/>
      <c r="K918" s="5"/>
    </row>
    <row r="919" spans="2:11" x14ac:dyDescent="0.2">
      <c r="B919" s="142"/>
      <c r="C919" s="142"/>
      <c r="D919" s="142"/>
      <c r="E919" s="142"/>
      <c r="F919" s="151"/>
      <c r="G919" s="142"/>
      <c r="H919" s="142"/>
      <c r="I919" s="142"/>
      <c r="J919" s="142"/>
      <c r="K919" s="5"/>
    </row>
    <row r="920" spans="2:11" x14ac:dyDescent="0.2">
      <c r="B920" s="142"/>
      <c r="C920" s="142"/>
      <c r="D920" s="142"/>
      <c r="E920" s="142"/>
      <c r="F920" s="151"/>
      <c r="G920" s="142"/>
      <c r="H920" s="142"/>
      <c r="I920" s="142"/>
      <c r="J920" s="142"/>
      <c r="K920" s="5"/>
    </row>
    <row r="921" spans="2:11" x14ac:dyDescent="0.2">
      <c r="B921" s="142"/>
      <c r="C921" s="142"/>
      <c r="D921" s="142"/>
      <c r="E921" s="142"/>
      <c r="F921" s="151"/>
      <c r="G921" s="142"/>
      <c r="H921" s="142"/>
      <c r="I921" s="142"/>
      <c r="J921" s="142"/>
      <c r="K921" s="5"/>
    </row>
    <row r="922" spans="2:11" x14ac:dyDescent="0.2">
      <c r="B922" s="142"/>
      <c r="C922" s="142"/>
      <c r="D922" s="142"/>
      <c r="E922" s="142"/>
      <c r="F922" s="151"/>
      <c r="G922" s="142"/>
      <c r="H922" s="142"/>
      <c r="I922" s="142"/>
      <c r="J922" s="142"/>
      <c r="K922" s="5"/>
    </row>
    <row r="923" spans="2:11" x14ac:dyDescent="0.2">
      <c r="B923" s="142"/>
      <c r="C923" s="142"/>
      <c r="D923" s="142"/>
      <c r="E923" s="142"/>
      <c r="F923" s="151"/>
      <c r="G923" s="142"/>
      <c r="H923" s="142"/>
      <c r="I923" s="142"/>
      <c r="J923" s="142"/>
      <c r="K923" s="5"/>
    </row>
    <row r="924" spans="2:11" x14ac:dyDescent="0.2">
      <c r="B924" s="142"/>
      <c r="C924" s="142"/>
      <c r="D924" s="142"/>
      <c r="E924" s="142"/>
      <c r="F924" s="151"/>
      <c r="G924" s="142"/>
      <c r="H924" s="142"/>
      <c r="I924" s="142"/>
      <c r="J924" s="142"/>
      <c r="K924" s="5"/>
    </row>
    <row r="925" spans="2:11" x14ac:dyDescent="0.2">
      <c r="B925" s="142"/>
      <c r="C925" s="142"/>
      <c r="D925" s="142"/>
      <c r="E925" s="142"/>
      <c r="F925" s="151"/>
      <c r="G925" s="142"/>
      <c r="H925" s="142"/>
      <c r="I925" s="142"/>
      <c r="J925" s="142"/>
      <c r="K925" s="5"/>
    </row>
    <row r="926" spans="2:11" x14ac:dyDescent="0.2">
      <c r="B926" s="142"/>
      <c r="C926" s="142"/>
      <c r="D926" s="142"/>
      <c r="E926" s="142"/>
      <c r="F926" s="151"/>
      <c r="G926" s="142"/>
      <c r="H926" s="142"/>
      <c r="I926" s="142"/>
      <c r="J926" s="142"/>
      <c r="K926" s="5"/>
    </row>
    <row r="927" spans="2:11" x14ac:dyDescent="0.2">
      <c r="B927" s="142"/>
      <c r="C927" s="142"/>
      <c r="D927" s="142"/>
      <c r="E927" s="142"/>
      <c r="F927" s="151"/>
      <c r="G927" s="142"/>
      <c r="H927" s="142"/>
      <c r="I927" s="142"/>
      <c r="J927" s="142"/>
      <c r="K927" s="5"/>
    </row>
    <row r="928" spans="2:11" x14ac:dyDescent="0.2">
      <c r="B928" s="142"/>
      <c r="C928" s="142"/>
      <c r="D928" s="142"/>
      <c r="E928" s="142"/>
      <c r="F928" s="151"/>
      <c r="G928" s="142"/>
      <c r="H928" s="142"/>
      <c r="I928" s="142"/>
      <c r="J928" s="142"/>
      <c r="K928" s="5"/>
    </row>
    <row r="929" spans="2:11" x14ac:dyDescent="0.2">
      <c r="B929" s="142"/>
      <c r="C929" s="142"/>
      <c r="D929" s="142"/>
      <c r="E929" s="142"/>
      <c r="F929" s="151"/>
      <c r="G929" s="142"/>
      <c r="H929" s="142"/>
      <c r="I929" s="142"/>
      <c r="J929" s="142"/>
      <c r="K929" s="5"/>
    </row>
    <row r="930" spans="2:11" x14ac:dyDescent="0.2">
      <c r="B930" s="142"/>
      <c r="C930" s="142"/>
      <c r="D930" s="142"/>
      <c r="E930" s="142"/>
      <c r="F930" s="151"/>
      <c r="G930" s="142"/>
      <c r="H930" s="142"/>
      <c r="I930" s="142"/>
      <c r="J930" s="142"/>
      <c r="K930" s="5"/>
    </row>
    <row r="931" spans="2:11" x14ac:dyDescent="0.2">
      <c r="B931" s="142"/>
      <c r="C931" s="142"/>
      <c r="D931" s="142"/>
      <c r="E931" s="142"/>
      <c r="F931" s="151"/>
      <c r="G931" s="142"/>
      <c r="H931" s="142"/>
      <c r="I931" s="142"/>
      <c r="J931" s="142"/>
      <c r="K931" s="5"/>
    </row>
    <row r="932" spans="2:11" x14ac:dyDescent="0.2">
      <c r="B932" s="142"/>
      <c r="C932" s="142"/>
      <c r="D932" s="142"/>
      <c r="E932" s="142"/>
      <c r="F932" s="151"/>
      <c r="G932" s="142"/>
      <c r="H932" s="142"/>
      <c r="I932" s="142"/>
      <c r="J932" s="142"/>
      <c r="K932" s="5"/>
    </row>
    <row r="933" spans="2:11" x14ac:dyDescent="0.2">
      <c r="B933" s="142"/>
      <c r="C933" s="142"/>
      <c r="D933" s="142"/>
      <c r="E933" s="142"/>
      <c r="F933" s="151"/>
      <c r="G933" s="142"/>
      <c r="H933" s="142"/>
      <c r="I933" s="142"/>
      <c r="J933" s="142"/>
      <c r="K933" s="5"/>
    </row>
    <row r="934" spans="2:11" x14ac:dyDescent="0.2">
      <c r="B934" s="142"/>
      <c r="C934" s="142"/>
      <c r="D934" s="142"/>
      <c r="E934" s="142"/>
      <c r="F934" s="151"/>
      <c r="G934" s="142"/>
      <c r="H934" s="142"/>
      <c r="I934" s="142"/>
      <c r="J934" s="142"/>
      <c r="K934" s="5"/>
    </row>
    <row r="935" spans="2:11" x14ac:dyDescent="0.2">
      <c r="B935" s="142"/>
      <c r="C935" s="142"/>
      <c r="D935" s="142"/>
      <c r="E935" s="142"/>
      <c r="F935" s="151"/>
      <c r="G935" s="142"/>
      <c r="H935" s="142"/>
      <c r="I935" s="142"/>
      <c r="J935" s="142"/>
      <c r="K935" s="5"/>
    </row>
    <row r="936" spans="2:11" x14ac:dyDescent="0.2">
      <c r="B936" s="142"/>
      <c r="C936" s="142"/>
      <c r="D936" s="142"/>
      <c r="E936" s="142"/>
      <c r="F936" s="151"/>
      <c r="G936" s="142"/>
      <c r="H936" s="142"/>
      <c r="I936" s="142"/>
      <c r="J936" s="142"/>
      <c r="K936" s="5"/>
    </row>
    <row r="937" spans="2:11" x14ac:dyDescent="0.2">
      <c r="B937" s="142"/>
      <c r="C937" s="142"/>
      <c r="D937" s="142"/>
      <c r="E937" s="142"/>
      <c r="F937" s="151"/>
      <c r="G937" s="142"/>
      <c r="H937" s="142"/>
      <c r="I937" s="142"/>
      <c r="J937" s="142"/>
      <c r="K937" s="5"/>
    </row>
    <row r="938" spans="2:11" x14ac:dyDescent="0.2">
      <c r="B938" s="142"/>
      <c r="C938" s="142"/>
      <c r="D938" s="142"/>
      <c r="E938" s="142"/>
      <c r="F938" s="151"/>
      <c r="G938" s="142"/>
      <c r="H938" s="142"/>
      <c r="I938" s="142"/>
      <c r="J938" s="142"/>
      <c r="K938" s="5"/>
    </row>
    <row r="939" spans="2:11" x14ac:dyDescent="0.2">
      <c r="B939" s="142"/>
      <c r="C939" s="142"/>
      <c r="D939" s="142"/>
      <c r="E939" s="142"/>
      <c r="F939" s="151"/>
      <c r="G939" s="142"/>
      <c r="H939" s="142"/>
      <c r="I939" s="142"/>
      <c r="J939" s="142"/>
      <c r="K939" s="5"/>
    </row>
    <row r="940" spans="2:11" x14ac:dyDescent="0.2">
      <c r="B940" s="142"/>
      <c r="C940" s="142"/>
      <c r="D940" s="142"/>
      <c r="E940" s="142"/>
      <c r="F940" s="151"/>
      <c r="G940" s="142"/>
      <c r="H940" s="142"/>
      <c r="I940" s="142"/>
      <c r="J940" s="142"/>
      <c r="K940" s="5"/>
    </row>
    <row r="941" spans="2:11" x14ac:dyDescent="0.2">
      <c r="B941" s="142"/>
      <c r="C941" s="142"/>
      <c r="D941" s="142"/>
      <c r="E941" s="142"/>
      <c r="F941" s="151"/>
      <c r="G941" s="142"/>
      <c r="H941" s="142"/>
      <c r="I941" s="142"/>
      <c r="J941" s="142"/>
      <c r="K941" s="5"/>
    </row>
    <row r="942" spans="2:11" x14ac:dyDescent="0.2">
      <c r="B942" s="142"/>
      <c r="C942" s="142"/>
      <c r="D942" s="142"/>
      <c r="E942" s="142"/>
      <c r="F942" s="151"/>
      <c r="G942" s="142"/>
      <c r="H942" s="142"/>
      <c r="I942" s="142"/>
      <c r="J942" s="142"/>
      <c r="K942" s="5"/>
    </row>
    <row r="943" spans="2:11" x14ac:dyDescent="0.2">
      <c r="B943" s="142"/>
      <c r="C943" s="142"/>
      <c r="D943" s="142"/>
      <c r="E943" s="142"/>
      <c r="F943" s="151"/>
      <c r="G943" s="142"/>
      <c r="H943" s="142"/>
      <c r="I943" s="142"/>
      <c r="J943" s="142"/>
      <c r="K943" s="5"/>
    </row>
    <row r="944" spans="2:11" x14ac:dyDescent="0.2">
      <c r="B944" s="142"/>
      <c r="C944" s="142"/>
      <c r="D944" s="142"/>
      <c r="E944" s="142"/>
      <c r="F944" s="151"/>
      <c r="G944" s="142"/>
      <c r="H944" s="142"/>
      <c r="I944" s="142"/>
      <c r="J944" s="142"/>
      <c r="K944" s="5"/>
    </row>
    <row r="945" spans="2:11" x14ac:dyDescent="0.2">
      <c r="B945" s="142"/>
      <c r="C945" s="142"/>
      <c r="D945" s="142"/>
      <c r="E945" s="142"/>
      <c r="F945" s="151"/>
      <c r="G945" s="142"/>
      <c r="H945" s="142"/>
      <c r="I945" s="142"/>
      <c r="J945" s="142"/>
      <c r="K945" s="5"/>
    </row>
    <row r="946" spans="2:11" x14ac:dyDescent="0.2">
      <c r="B946" s="142"/>
      <c r="C946" s="142"/>
      <c r="D946" s="142"/>
      <c r="E946" s="142"/>
      <c r="F946" s="151"/>
      <c r="G946" s="142"/>
      <c r="H946" s="142"/>
      <c r="I946" s="142"/>
      <c r="J946" s="142"/>
      <c r="K946" s="5"/>
    </row>
    <row r="947" spans="2:11" x14ac:dyDescent="0.2">
      <c r="B947" s="142"/>
      <c r="C947" s="142"/>
      <c r="D947" s="142"/>
      <c r="E947" s="142"/>
      <c r="F947" s="151"/>
      <c r="G947" s="142"/>
      <c r="H947" s="142"/>
      <c r="I947" s="142"/>
      <c r="J947" s="142"/>
      <c r="K947" s="5"/>
    </row>
    <row r="948" spans="2:11" x14ac:dyDescent="0.2">
      <c r="B948" s="142"/>
      <c r="C948" s="142"/>
      <c r="D948" s="142"/>
      <c r="E948" s="142"/>
      <c r="F948" s="151"/>
      <c r="G948" s="142"/>
      <c r="H948" s="142"/>
      <c r="I948" s="142"/>
      <c r="J948" s="142"/>
      <c r="K948" s="5"/>
    </row>
    <row r="949" spans="2:11" x14ac:dyDescent="0.2">
      <c r="B949" s="142"/>
      <c r="C949" s="142"/>
      <c r="D949" s="142"/>
      <c r="E949" s="142"/>
      <c r="F949" s="151"/>
      <c r="G949" s="142"/>
      <c r="H949" s="142"/>
      <c r="I949" s="142"/>
      <c r="J949" s="142"/>
      <c r="K949" s="5"/>
    </row>
    <row r="950" spans="2:11" x14ac:dyDescent="0.2">
      <c r="B950" s="142"/>
      <c r="C950" s="142"/>
      <c r="D950" s="142"/>
      <c r="E950" s="142"/>
      <c r="F950" s="151"/>
      <c r="G950" s="142"/>
      <c r="H950" s="142"/>
      <c r="I950" s="142"/>
      <c r="J950" s="142"/>
      <c r="K950" s="5"/>
    </row>
    <row r="951" spans="2:11" x14ac:dyDescent="0.2">
      <c r="B951" s="142"/>
      <c r="C951" s="142"/>
      <c r="D951" s="142"/>
      <c r="E951" s="142"/>
      <c r="F951" s="151"/>
      <c r="G951" s="142"/>
      <c r="H951" s="142"/>
      <c r="I951" s="142"/>
      <c r="J951" s="142"/>
      <c r="K951" s="5"/>
    </row>
    <row r="952" spans="2:11" x14ac:dyDescent="0.2">
      <c r="B952" s="142"/>
      <c r="C952" s="142"/>
      <c r="D952" s="142"/>
      <c r="E952" s="142"/>
      <c r="F952" s="151"/>
      <c r="G952" s="142"/>
      <c r="H952" s="142"/>
      <c r="I952" s="142"/>
      <c r="J952" s="142"/>
      <c r="K952" s="5"/>
    </row>
    <row r="953" spans="2:11" x14ac:dyDescent="0.2">
      <c r="B953" s="142"/>
      <c r="C953" s="142"/>
      <c r="D953" s="142"/>
      <c r="E953" s="142"/>
      <c r="F953" s="151"/>
      <c r="G953" s="142"/>
      <c r="H953" s="142"/>
      <c r="I953" s="142"/>
      <c r="J953" s="142"/>
      <c r="K953" s="5"/>
    </row>
    <row r="954" spans="2:11" x14ac:dyDescent="0.2">
      <c r="B954" s="142"/>
      <c r="C954" s="142"/>
      <c r="D954" s="142"/>
      <c r="E954" s="142"/>
      <c r="F954" s="151"/>
      <c r="G954" s="142"/>
      <c r="H954" s="142"/>
      <c r="I954" s="142"/>
      <c r="J954" s="142"/>
      <c r="K954" s="5"/>
    </row>
    <row r="955" spans="2:11" x14ac:dyDescent="0.2">
      <c r="B955" s="142"/>
      <c r="C955" s="142"/>
      <c r="D955" s="142"/>
      <c r="E955" s="142"/>
      <c r="F955" s="151"/>
      <c r="G955" s="142"/>
      <c r="H955" s="142"/>
      <c r="I955" s="142"/>
      <c r="J955" s="142"/>
      <c r="K955" s="5"/>
    </row>
    <row r="956" spans="2:11" x14ac:dyDescent="0.2">
      <c r="B956" s="142"/>
      <c r="C956" s="142"/>
      <c r="D956" s="142"/>
      <c r="E956" s="142"/>
      <c r="F956" s="151"/>
      <c r="G956" s="142"/>
      <c r="H956" s="142"/>
      <c r="I956" s="142"/>
      <c r="J956" s="142"/>
      <c r="K956" s="5"/>
    </row>
    <row r="957" spans="2:11" x14ac:dyDescent="0.2">
      <c r="B957" s="142"/>
      <c r="C957" s="142"/>
      <c r="D957" s="142"/>
      <c r="E957" s="142"/>
      <c r="F957" s="151"/>
      <c r="G957" s="142"/>
      <c r="H957" s="142"/>
      <c r="I957" s="142"/>
      <c r="J957" s="142"/>
      <c r="K957" s="5"/>
    </row>
    <row r="958" spans="2:11" x14ac:dyDescent="0.2">
      <c r="B958" s="142"/>
      <c r="C958" s="142"/>
      <c r="D958" s="142"/>
      <c r="E958" s="142"/>
      <c r="F958" s="151"/>
      <c r="G958" s="142"/>
      <c r="H958" s="142"/>
      <c r="I958" s="142"/>
      <c r="J958" s="142"/>
      <c r="K958" s="5"/>
    </row>
    <row r="959" spans="2:11" x14ac:dyDescent="0.2">
      <c r="B959" s="142"/>
      <c r="C959" s="142"/>
      <c r="D959" s="142"/>
      <c r="E959" s="142"/>
      <c r="F959" s="151"/>
      <c r="G959" s="142"/>
      <c r="H959" s="142"/>
      <c r="I959" s="142"/>
      <c r="J959" s="142"/>
      <c r="K959" s="5"/>
    </row>
    <row r="960" spans="2:11" x14ac:dyDescent="0.2">
      <c r="B960" s="142"/>
      <c r="C960" s="142"/>
      <c r="D960" s="142"/>
      <c r="E960" s="142"/>
      <c r="F960" s="151"/>
      <c r="G960" s="142"/>
      <c r="H960" s="142"/>
      <c r="I960" s="142"/>
      <c r="J960" s="142"/>
      <c r="K960" s="5"/>
    </row>
    <row r="961" spans="2:11" x14ac:dyDescent="0.2">
      <c r="B961" s="142"/>
      <c r="C961" s="142"/>
      <c r="D961" s="142"/>
      <c r="E961" s="142"/>
      <c r="F961" s="151"/>
      <c r="G961" s="142"/>
      <c r="H961" s="142"/>
      <c r="I961" s="142"/>
      <c r="J961" s="142"/>
      <c r="K961" s="5"/>
    </row>
    <row r="962" spans="2:11" x14ac:dyDescent="0.2">
      <c r="B962" s="142"/>
      <c r="C962" s="142"/>
      <c r="D962" s="142"/>
      <c r="E962" s="142"/>
      <c r="F962" s="151"/>
      <c r="G962" s="142"/>
      <c r="H962" s="142"/>
      <c r="I962" s="142"/>
      <c r="J962" s="142"/>
      <c r="K962" s="5"/>
    </row>
    <row r="963" spans="2:11" x14ac:dyDescent="0.2">
      <c r="B963" s="142"/>
      <c r="C963" s="142"/>
      <c r="D963" s="142"/>
      <c r="E963" s="142"/>
      <c r="F963" s="151"/>
      <c r="G963" s="142"/>
      <c r="H963" s="142"/>
      <c r="I963" s="142"/>
      <c r="J963" s="142"/>
      <c r="K963" s="5"/>
    </row>
    <row r="964" spans="2:11" x14ac:dyDescent="0.2">
      <c r="B964" s="142"/>
      <c r="C964" s="142"/>
      <c r="D964" s="142"/>
      <c r="E964" s="142"/>
      <c r="F964" s="151"/>
      <c r="G964" s="142"/>
      <c r="H964" s="142"/>
      <c r="I964" s="142"/>
      <c r="J964" s="142"/>
      <c r="K964" s="5"/>
    </row>
    <row r="965" spans="2:11" x14ac:dyDescent="0.2">
      <c r="B965" s="142"/>
      <c r="C965" s="142"/>
      <c r="D965" s="142"/>
      <c r="E965" s="142"/>
      <c r="F965" s="151"/>
      <c r="G965" s="142"/>
      <c r="H965" s="142"/>
      <c r="I965" s="142"/>
      <c r="J965" s="142"/>
      <c r="K965" s="5"/>
    </row>
    <row r="966" spans="2:11" x14ac:dyDescent="0.2">
      <c r="B966" s="142"/>
      <c r="C966" s="142"/>
      <c r="D966" s="142"/>
      <c r="E966" s="142"/>
      <c r="F966" s="151"/>
      <c r="G966" s="142"/>
      <c r="H966" s="142"/>
      <c r="I966" s="142"/>
      <c r="J966" s="142"/>
      <c r="K966" s="5"/>
    </row>
    <row r="967" spans="2:11" x14ac:dyDescent="0.2">
      <c r="B967" s="142"/>
      <c r="C967" s="142"/>
      <c r="D967" s="142"/>
      <c r="E967" s="142"/>
      <c r="F967" s="151"/>
      <c r="G967" s="142"/>
      <c r="H967" s="142"/>
      <c r="I967" s="142"/>
      <c r="J967" s="142"/>
      <c r="K967" s="5"/>
    </row>
    <row r="968" spans="2:11" x14ac:dyDescent="0.2">
      <c r="B968" s="142"/>
      <c r="C968" s="142"/>
      <c r="D968" s="142"/>
      <c r="E968" s="142"/>
      <c r="F968" s="151"/>
      <c r="G968" s="142"/>
      <c r="H968" s="142"/>
      <c r="I968" s="142"/>
      <c r="J968" s="142"/>
      <c r="K968" s="5"/>
    </row>
    <row r="969" spans="2:11" x14ac:dyDescent="0.2">
      <c r="B969" s="142"/>
      <c r="C969" s="142"/>
      <c r="D969" s="142"/>
      <c r="E969" s="142"/>
      <c r="F969" s="151"/>
      <c r="G969" s="142"/>
      <c r="H969" s="142"/>
      <c r="I969" s="142"/>
      <c r="J969" s="142"/>
      <c r="K969" s="5"/>
    </row>
    <row r="970" spans="2:11" x14ac:dyDescent="0.2">
      <c r="B970" s="142"/>
      <c r="C970" s="142"/>
      <c r="D970" s="142"/>
      <c r="E970" s="142"/>
      <c r="F970" s="151"/>
      <c r="G970" s="142"/>
      <c r="H970" s="142"/>
      <c r="I970" s="142"/>
      <c r="J970" s="142"/>
      <c r="K970" s="5"/>
    </row>
    <row r="971" spans="2:11" x14ac:dyDescent="0.2">
      <c r="B971" s="142"/>
      <c r="C971" s="142"/>
      <c r="D971" s="142"/>
      <c r="E971" s="142"/>
      <c r="F971" s="151"/>
      <c r="G971" s="142"/>
      <c r="H971" s="142"/>
      <c r="I971" s="142"/>
      <c r="J971" s="142"/>
      <c r="K971" s="5"/>
    </row>
    <row r="972" spans="2:11" x14ac:dyDescent="0.2">
      <c r="B972" s="142"/>
      <c r="C972" s="142"/>
      <c r="D972" s="142"/>
      <c r="E972" s="142"/>
      <c r="F972" s="151"/>
      <c r="G972" s="142"/>
      <c r="H972" s="142"/>
      <c r="I972" s="142"/>
      <c r="J972" s="142"/>
      <c r="K972" s="5"/>
    </row>
    <row r="973" spans="2:11" x14ac:dyDescent="0.2">
      <c r="B973" s="142"/>
      <c r="C973" s="142"/>
      <c r="D973" s="142"/>
      <c r="E973" s="142"/>
      <c r="F973" s="151"/>
      <c r="G973" s="142"/>
      <c r="H973" s="142"/>
      <c r="I973" s="142"/>
      <c r="J973" s="142"/>
      <c r="K973" s="5"/>
    </row>
    <row r="974" spans="2:11" x14ac:dyDescent="0.2">
      <c r="B974" s="142"/>
      <c r="C974" s="142"/>
      <c r="D974" s="142"/>
      <c r="E974" s="142"/>
      <c r="F974" s="151"/>
      <c r="G974" s="142"/>
      <c r="H974" s="142"/>
      <c r="I974" s="142"/>
      <c r="J974" s="142"/>
      <c r="K974" s="5"/>
    </row>
    <row r="975" spans="2:11" x14ac:dyDescent="0.2">
      <c r="B975" s="142"/>
      <c r="C975" s="142"/>
      <c r="D975" s="142"/>
      <c r="E975" s="142"/>
      <c r="F975" s="151"/>
      <c r="G975" s="142"/>
      <c r="H975" s="142"/>
      <c r="I975" s="142"/>
      <c r="J975" s="142"/>
      <c r="K975" s="5"/>
    </row>
    <row r="976" spans="2:11" x14ac:dyDescent="0.2">
      <c r="B976" s="142"/>
      <c r="C976" s="142"/>
      <c r="D976" s="142"/>
      <c r="E976" s="142"/>
      <c r="F976" s="151"/>
      <c r="G976" s="142"/>
      <c r="H976" s="142"/>
      <c r="I976" s="142"/>
      <c r="J976" s="142"/>
      <c r="K976" s="5"/>
    </row>
    <row r="977" spans="2:11" x14ac:dyDescent="0.2">
      <c r="B977" s="142"/>
      <c r="C977" s="142"/>
      <c r="D977" s="142"/>
      <c r="E977" s="142"/>
      <c r="F977" s="151"/>
      <c r="G977" s="142"/>
      <c r="H977" s="142"/>
      <c r="I977" s="142"/>
      <c r="J977" s="142"/>
      <c r="K977" s="5"/>
    </row>
    <row r="978" spans="2:11" x14ac:dyDescent="0.2">
      <c r="B978" s="142"/>
      <c r="C978" s="142"/>
      <c r="D978" s="142"/>
      <c r="E978" s="142"/>
      <c r="F978" s="151"/>
      <c r="G978" s="142"/>
      <c r="H978" s="142"/>
      <c r="I978" s="142"/>
      <c r="J978" s="142"/>
      <c r="K978" s="5"/>
    </row>
    <row r="979" spans="2:11" x14ac:dyDescent="0.2">
      <c r="B979" s="142"/>
      <c r="C979" s="142"/>
      <c r="D979" s="142"/>
      <c r="E979" s="142"/>
      <c r="F979" s="151"/>
      <c r="G979" s="142"/>
      <c r="H979" s="142"/>
      <c r="I979" s="142"/>
      <c r="J979" s="142"/>
      <c r="K979" s="5"/>
    </row>
    <row r="980" spans="2:11" x14ac:dyDescent="0.2">
      <c r="B980" s="142"/>
      <c r="C980" s="142"/>
      <c r="D980" s="142"/>
      <c r="E980" s="142"/>
      <c r="F980" s="151"/>
      <c r="G980" s="142"/>
      <c r="H980" s="142"/>
      <c r="I980" s="142"/>
      <c r="J980" s="142"/>
      <c r="K980" s="5"/>
    </row>
    <row r="981" spans="2:11" x14ac:dyDescent="0.2">
      <c r="B981" s="142"/>
      <c r="C981" s="142"/>
      <c r="D981" s="142"/>
      <c r="E981" s="142"/>
      <c r="F981" s="151"/>
      <c r="G981" s="142"/>
      <c r="H981" s="142"/>
      <c r="I981" s="142"/>
      <c r="J981" s="142"/>
      <c r="K981" s="5"/>
    </row>
    <row r="982" spans="2:11" x14ac:dyDescent="0.2">
      <c r="B982" s="142"/>
      <c r="C982" s="142"/>
      <c r="D982" s="142"/>
      <c r="E982" s="142"/>
      <c r="F982" s="151"/>
      <c r="G982" s="142"/>
      <c r="H982" s="142"/>
      <c r="I982" s="142"/>
      <c r="J982" s="142"/>
      <c r="K982" s="5"/>
    </row>
    <row r="983" spans="2:11" x14ac:dyDescent="0.2">
      <c r="B983" s="142"/>
      <c r="C983" s="142"/>
      <c r="D983" s="142"/>
      <c r="E983" s="142"/>
      <c r="F983" s="151"/>
      <c r="G983" s="142"/>
      <c r="H983" s="142"/>
      <c r="I983" s="142"/>
      <c r="J983" s="142"/>
      <c r="K983" s="5"/>
    </row>
    <row r="984" spans="2:11" x14ac:dyDescent="0.2">
      <c r="B984" s="142"/>
      <c r="C984" s="142"/>
      <c r="D984" s="142"/>
      <c r="E984" s="142"/>
      <c r="F984" s="151"/>
      <c r="G984" s="142"/>
      <c r="H984" s="142"/>
      <c r="I984" s="142"/>
      <c r="J984" s="142"/>
      <c r="K984" s="5"/>
    </row>
    <row r="985" spans="2:11" x14ac:dyDescent="0.2">
      <c r="B985" s="142"/>
      <c r="C985" s="142"/>
      <c r="D985" s="142"/>
      <c r="E985" s="142"/>
      <c r="F985" s="151"/>
      <c r="G985" s="142"/>
      <c r="H985" s="142"/>
      <c r="I985" s="142"/>
      <c r="J985" s="142"/>
      <c r="K985" s="5"/>
    </row>
    <row r="986" spans="2:11" x14ac:dyDescent="0.2">
      <c r="B986" s="142"/>
      <c r="C986" s="142"/>
      <c r="D986" s="142"/>
      <c r="E986" s="142"/>
      <c r="F986" s="151"/>
      <c r="G986" s="142"/>
      <c r="H986" s="142"/>
      <c r="I986" s="142"/>
      <c r="J986" s="142"/>
      <c r="K986" s="5"/>
    </row>
    <row r="987" spans="2:11" x14ac:dyDescent="0.2">
      <c r="B987" s="142"/>
      <c r="C987" s="142"/>
      <c r="D987" s="142"/>
      <c r="E987" s="142"/>
      <c r="F987" s="151"/>
      <c r="G987" s="142"/>
      <c r="H987" s="142"/>
      <c r="I987" s="142"/>
      <c r="J987" s="142"/>
      <c r="K987" s="5"/>
    </row>
    <row r="988" spans="2:11" x14ac:dyDescent="0.2">
      <c r="B988" s="142"/>
      <c r="C988" s="142"/>
      <c r="D988" s="142"/>
      <c r="E988" s="142"/>
      <c r="F988" s="151"/>
      <c r="G988" s="142"/>
      <c r="H988" s="142"/>
      <c r="I988" s="142"/>
      <c r="J988" s="142"/>
      <c r="K988" s="5"/>
    </row>
    <row r="989" spans="2:11" x14ac:dyDescent="0.2">
      <c r="B989" s="142"/>
      <c r="C989" s="142"/>
      <c r="D989" s="142"/>
      <c r="E989" s="142"/>
      <c r="F989" s="151"/>
      <c r="G989" s="142"/>
      <c r="H989" s="142"/>
      <c r="I989" s="142"/>
      <c r="J989" s="142"/>
      <c r="K989" s="5"/>
    </row>
    <row r="990" spans="2:11" x14ac:dyDescent="0.2">
      <c r="B990" s="142"/>
      <c r="C990" s="142"/>
      <c r="D990" s="142"/>
      <c r="E990" s="142"/>
      <c r="F990" s="151"/>
      <c r="G990" s="142"/>
      <c r="H990" s="142"/>
      <c r="I990" s="142"/>
      <c r="J990" s="142"/>
      <c r="K990" s="5"/>
    </row>
    <row r="991" spans="2:11" x14ac:dyDescent="0.2">
      <c r="B991" s="142"/>
      <c r="C991" s="142"/>
      <c r="D991" s="142"/>
      <c r="E991" s="142"/>
      <c r="F991" s="151"/>
      <c r="G991" s="142"/>
      <c r="H991" s="142"/>
      <c r="I991" s="142"/>
      <c r="J991" s="142"/>
      <c r="K991" s="5"/>
    </row>
    <row r="992" spans="2:11" x14ac:dyDescent="0.2">
      <c r="B992" s="142"/>
      <c r="C992" s="142"/>
      <c r="D992" s="142"/>
      <c r="E992" s="142"/>
      <c r="F992" s="151"/>
      <c r="G992" s="142"/>
      <c r="H992" s="142"/>
      <c r="I992" s="142"/>
      <c r="J992" s="142"/>
      <c r="K992" s="5"/>
    </row>
    <row r="993" spans="2:11" x14ac:dyDescent="0.2">
      <c r="B993" s="142"/>
      <c r="C993" s="142"/>
      <c r="D993" s="142"/>
      <c r="E993" s="142"/>
      <c r="F993" s="151"/>
      <c r="G993" s="142"/>
      <c r="H993" s="142"/>
      <c r="I993" s="142"/>
      <c r="J993" s="142"/>
      <c r="K993" s="5"/>
    </row>
    <row r="994" spans="2:11" x14ac:dyDescent="0.2">
      <c r="B994" s="142"/>
      <c r="C994" s="142"/>
      <c r="D994" s="142"/>
      <c r="E994" s="142"/>
      <c r="F994" s="151"/>
      <c r="G994" s="142"/>
      <c r="H994" s="142"/>
      <c r="I994" s="142"/>
      <c r="J994" s="142"/>
      <c r="K994" s="5"/>
    </row>
    <row r="995" spans="2:11" x14ac:dyDescent="0.2">
      <c r="B995" s="142"/>
      <c r="C995" s="142"/>
      <c r="D995" s="142"/>
      <c r="E995" s="142"/>
      <c r="F995" s="151"/>
      <c r="G995" s="142"/>
      <c r="H995" s="142"/>
      <c r="I995" s="142"/>
      <c r="J995" s="142"/>
      <c r="K995" s="5"/>
    </row>
    <row r="996" spans="2:11" x14ac:dyDescent="0.2">
      <c r="B996" s="142"/>
      <c r="C996" s="142"/>
      <c r="D996" s="142"/>
      <c r="E996" s="142"/>
      <c r="F996" s="151"/>
      <c r="G996" s="142"/>
      <c r="H996" s="142"/>
      <c r="I996" s="142"/>
      <c r="J996" s="142"/>
      <c r="K996" s="5"/>
    </row>
    <row r="997" spans="2:11" x14ac:dyDescent="0.2">
      <c r="B997" s="142"/>
      <c r="C997" s="142"/>
      <c r="D997" s="142"/>
      <c r="E997" s="142"/>
      <c r="F997" s="151"/>
      <c r="G997" s="142"/>
      <c r="H997" s="142"/>
      <c r="I997" s="142"/>
      <c r="J997" s="142"/>
      <c r="K997" s="5"/>
    </row>
    <row r="998" spans="2:11" x14ac:dyDescent="0.2">
      <c r="B998" s="142"/>
      <c r="C998" s="142"/>
      <c r="D998" s="142"/>
      <c r="E998" s="142"/>
      <c r="F998" s="151"/>
      <c r="G998" s="142"/>
      <c r="H998" s="142"/>
      <c r="I998" s="142"/>
      <c r="J998" s="142"/>
      <c r="K998" s="5"/>
    </row>
    <row r="999" spans="2:11" x14ac:dyDescent="0.2">
      <c r="B999" s="142"/>
      <c r="C999" s="142"/>
      <c r="D999" s="142"/>
      <c r="E999" s="142"/>
      <c r="F999" s="151"/>
      <c r="G999" s="142"/>
      <c r="H999" s="142"/>
      <c r="I999" s="142"/>
      <c r="J999" s="142"/>
      <c r="K999" s="5"/>
    </row>
    <row r="1000" spans="2:11" x14ac:dyDescent="0.2">
      <c r="B1000" s="142"/>
      <c r="C1000" s="142"/>
      <c r="D1000" s="142"/>
      <c r="E1000" s="142"/>
      <c r="F1000" s="151"/>
      <c r="G1000" s="142"/>
      <c r="H1000" s="142"/>
      <c r="I1000" s="142"/>
      <c r="J1000" s="142"/>
      <c r="K1000" s="5"/>
    </row>
    <row r="1001" spans="2:11" x14ac:dyDescent="0.2">
      <c r="B1001" s="142"/>
      <c r="C1001" s="142"/>
      <c r="D1001" s="142"/>
      <c r="E1001" s="142"/>
      <c r="F1001" s="151"/>
      <c r="G1001" s="142"/>
      <c r="H1001" s="142"/>
      <c r="I1001" s="142"/>
      <c r="J1001" s="142"/>
      <c r="K1001" s="5"/>
    </row>
    <row r="1002" spans="2:11" x14ac:dyDescent="0.2">
      <c r="K1002" s="5"/>
    </row>
    <row r="1003" spans="2:11" x14ac:dyDescent="0.2">
      <c r="K1003" s="5"/>
    </row>
  </sheetData>
  <autoFilter ref="A8:J220" xr:uid="{00000000-0001-0000-0100-000000000000}"/>
  <mergeCells count="3">
    <mergeCell ref="A2:J2"/>
    <mergeCell ref="A3:J3"/>
    <mergeCell ref="A4:J4"/>
  </mergeCells>
  <pageMargins left="0.70866141732283472" right="0.70866141732283472" top="0.74803149606299213" bottom="0.74803149606299213" header="0.31496062992125984" footer="0.31496062992125984"/>
  <pageSetup paperSize="9" scale="62" fitToHeight="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2C715-7A1F-411C-8C1B-336750C57162}">
  <dimension ref="A2:K1001"/>
  <sheetViews>
    <sheetView workbookViewId="0">
      <pane ySplit="6" topLeftCell="A7" activePane="bottomLeft" state="frozen"/>
      <selection pane="bottomLeft" activeCell="A7" sqref="A7:XFD7"/>
    </sheetView>
  </sheetViews>
  <sheetFormatPr defaultRowHeight="15.05" x14ac:dyDescent="0.3"/>
  <cols>
    <col min="1" max="1" width="36.77734375" style="95" customWidth="1"/>
    <col min="2" max="2" width="10.5546875" style="95" customWidth="1"/>
    <col min="3" max="3" width="13.21875" style="95" customWidth="1"/>
    <col min="4" max="4" width="14.44140625" style="95" customWidth="1"/>
    <col min="5" max="5" width="9.33203125" style="95" customWidth="1"/>
    <col min="6" max="6" width="10.109375" style="95" customWidth="1"/>
    <col min="7" max="7" width="10.5546875" style="95" customWidth="1"/>
    <col min="8" max="8" width="13.21875" style="95" customWidth="1"/>
    <col min="9" max="9" width="14.44140625" style="95" customWidth="1"/>
    <col min="10" max="10" width="9.33203125" style="95" customWidth="1"/>
  </cols>
  <sheetData>
    <row r="2" spans="1:10" ht="25.55" x14ac:dyDescent="0.55000000000000004">
      <c r="A2" s="164" t="s">
        <v>256</v>
      </c>
      <c r="B2" s="164"/>
      <c r="C2" s="164"/>
      <c r="D2" s="164"/>
      <c r="E2" s="164"/>
      <c r="F2" s="164"/>
      <c r="G2" s="164"/>
      <c r="H2" s="164"/>
      <c r="I2" s="164"/>
      <c r="J2" s="164"/>
    </row>
    <row r="3" spans="1:10" ht="22.95" x14ac:dyDescent="0.5">
      <c r="A3" s="165" t="s">
        <v>437</v>
      </c>
      <c r="B3" s="165"/>
      <c r="C3" s="165"/>
      <c r="D3" s="165"/>
      <c r="E3" s="165"/>
      <c r="F3" s="165"/>
      <c r="G3" s="165"/>
      <c r="H3" s="165"/>
      <c r="I3" s="165"/>
      <c r="J3" s="165"/>
    </row>
    <row r="4" spans="1:10" ht="17.05" x14ac:dyDescent="0.35">
      <c r="A4" s="166" t="s">
        <v>502</v>
      </c>
      <c r="B4" s="166"/>
      <c r="C4" s="166"/>
      <c r="D4" s="166"/>
      <c r="E4" s="166"/>
      <c r="F4" s="166"/>
      <c r="G4" s="166"/>
      <c r="H4" s="166"/>
      <c r="I4" s="166"/>
      <c r="J4" s="166"/>
    </row>
    <row r="6" spans="1:10" ht="36" thickBot="1" x14ac:dyDescent="0.35">
      <c r="A6" s="110" t="s">
        <v>0</v>
      </c>
      <c r="B6" s="112" t="s">
        <v>489</v>
      </c>
      <c r="C6" s="111" t="s">
        <v>490</v>
      </c>
      <c r="D6" s="111" t="s">
        <v>468</v>
      </c>
      <c r="E6" s="111" t="s">
        <v>469</v>
      </c>
      <c r="F6" s="110" t="s">
        <v>0</v>
      </c>
      <c r="G6" s="112" t="s">
        <v>491</v>
      </c>
      <c r="H6" s="111" t="s">
        <v>492</v>
      </c>
      <c r="I6" s="111" t="s">
        <v>58</v>
      </c>
      <c r="J6" s="111" t="s">
        <v>200</v>
      </c>
    </row>
    <row r="7" spans="1:10" x14ac:dyDescent="0.3">
      <c r="A7" s="113"/>
      <c r="B7" s="96"/>
      <c r="C7" s="96"/>
      <c r="D7" s="96"/>
      <c r="E7" s="96"/>
      <c r="F7" s="102"/>
      <c r="G7" s="96"/>
      <c r="H7" s="96"/>
      <c r="I7" s="96"/>
      <c r="J7" s="96"/>
    </row>
    <row r="8" spans="1:10" ht="15.75" thickBot="1" x14ac:dyDescent="0.35">
      <c r="A8" s="114" t="s">
        <v>181</v>
      </c>
      <c r="B8" s="98"/>
      <c r="C8" s="98"/>
      <c r="D8" s="98"/>
      <c r="E8" s="98"/>
      <c r="F8" s="103"/>
      <c r="G8" s="98"/>
      <c r="H8" s="98"/>
      <c r="I8" s="98"/>
      <c r="J8" s="98"/>
    </row>
    <row r="9" spans="1:10" x14ac:dyDescent="0.3">
      <c r="A9" s="115" t="s">
        <v>70</v>
      </c>
      <c r="B9" s="116">
        <v>239385</v>
      </c>
      <c r="C9" s="116">
        <v>0</v>
      </c>
      <c r="D9" s="116">
        <v>239385</v>
      </c>
      <c r="E9" s="122">
        <v>0</v>
      </c>
      <c r="F9" s="123"/>
      <c r="G9" s="116">
        <v>239385</v>
      </c>
      <c r="H9" s="116">
        <v>0</v>
      </c>
      <c r="I9" s="116">
        <v>239385</v>
      </c>
      <c r="J9" s="122">
        <v>0</v>
      </c>
    </row>
    <row r="10" spans="1:10" x14ac:dyDescent="0.3">
      <c r="A10" s="117" t="s">
        <v>145</v>
      </c>
      <c r="B10" s="118">
        <v>239385</v>
      </c>
      <c r="C10" s="118">
        <v>0</v>
      </c>
      <c r="D10" s="118">
        <v>239385</v>
      </c>
      <c r="E10" s="124">
        <v>0</v>
      </c>
      <c r="F10" s="125"/>
      <c r="G10" s="118">
        <v>239385</v>
      </c>
      <c r="H10" s="118">
        <v>0</v>
      </c>
      <c r="I10" s="118">
        <v>239385</v>
      </c>
      <c r="J10" s="124">
        <v>0</v>
      </c>
    </row>
    <row r="11" spans="1:10" ht="15.75" thickBot="1" x14ac:dyDescent="0.35">
      <c r="A11" s="114" t="s">
        <v>1</v>
      </c>
      <c r="B11" s="98"/>
      <c r="C11" s="98"/>
      <c r="D11" s="98"/>
      <c r="E11" s="98"/>
      <c r="F11" s="103"/>
      <c r="G11" s="98"/>
      <c r="H11" s="98"/>
      <c r="I11" s="98"/>
      <c r="J11" s="98"/>
    </row>
    <row r="12" spans="1:10" x14ac:dyDescent="0.3">
      <c r="A12" s="115" t="s">
        <v>249</v>
      </c>
      <c r="B12" s="116">
        <v>-72186</v>
      </c>
      <c r="C12" s="116">
        <v>0</v>
      </c>
      <c r="D12" s="116">
        <v>72186</v>
      </c>
      <c r="E12" s="122">
        <v>0</v>
      </c>
      <c r="F12" s="123"/>
      <c r="G12" s="116">
        <v>-72186</v>
      </c>
      <c r="H12" s="116">
        <v>0</v>
      </c>
      <c r="I12" s="116">
        <v>72186</v>
      </c>
      <c r="J12" s="122">
        <v>0</v>
      </c>
    </row>
    <row r="13" spans="1:10" x14ac:dyDescent="0.3">
      <c r="A13" s="115" t="s">
        <v>162</v>
      </c>
      <c r="B13" s="116">
        <v>84320</v>
      </c>
      <c r="C13" s="116">
        <v>0</v>
      </c>
      <c r="D13" s="116">
        <v>-84320</v>
      </c>
      <c r="E13" s="122">
        <v>0</v>
      </c>
      <c r="F13" s="123"/>
      <c r="G13" s="116">
        <v>84320</v>
      </c>
      <c r="H13" s="116">
        <v>0</v>
      </c>
      <c r="I13" s="116">
        <v>-84320</v>
      </c>
      <c r="J13" s="122">
        <v>0</v>
      </c>
    </row>
    <row r="14" spans="1:10" x14ac:dyDescent="0.3">
      <c r="A14" s="115" t="s">
        <v>19</v>
      </c>
      <c r="B14" s="116">
        <v>86829</v>
      </c>
      <c r="C14" s="116">
        <v>0</v>
      </c>
      <c r="D14" s="116">
        <v>-86829</v>
      </c>
      <c r="E14" s="122">
        <v>0</v>
      </c>
      <c r="F14" s="123"/>
      <c r="G14" s="116">
        <v>86829</v>
      </c>
      <c r="H14" s="116">
        <v>0</v>
      </c>
      <c r="I14" s="116">
        <v>-86829</v>
      </c>
      <c r="J14" s="122">
        <v>0</v>
      </c>
    </row>
    <row r="15" spans="1:10" x14ac:dyDescent="0.3">
      <c r="A15" s="115" t="s">
        <v>18</v>
      </c>
      <c r="B15" s="116">
        <v>2274</v>
      </c>
      <c r="C15" s="116">
        <v>0</v>
      </c>
      <c r="D15" s="116">
        <v>-2274</v>
      </c>
      <c r="E15" s="122">
        <v>0</v>
      </c>
      <c r="F15" s="123"/>
      <c r="G15" s="116">
        <v>2274</v>
      </c>
      <c r="H15" s="116">
        <v>0</v>
      </c>
      <c r="I15" s="116">
        <v>-2274</v>
      </c>
      <c r="J15" s="122">
        <v>0</v>
      </c>
    </row>
    <row r="16" spans="1:10" x14ac:dyDescent="0.3">
      <c r="A16" s="115" t="s">
        <v>39</v>
      </c>
      <c r="B16" s="116">
        <v>11612</v>
      </c>
      <c r="C16" s="116">
        <v>0</v>
      </c>
      <c r="D16" s="116">
        <v>-11612</v>
      </c>
      <c r="E16" s="122">
        <v>0</v>
      </c>
      <c r="F16" s="123"/>
      <c r="G16" s="116">
        <v>11612</v>
      </c>
      <c r="H16" s="116">
        <v>0</v>
      </c>
      <c r="I16" s="116">
        <v>-11612</v>
      </c>
      <c r="J16" s="122">
        <v>0</v>
      </c>
    </row>
    <row r="17" spans="1:11" x14ac:dyDescent="0.3">
      <c r="A17" s="117" t="s">
        <v>163</v>
      </c>
      <c r="B17" s="118">
        <v>112850</v>
      </c>
      <c r="C17" s="118">
        <v>0</v>
      </c>
      <c r="D17" s="118">
        <v>-112850</v>
      </c>
      <c r="E17" s="124">
        <v>0</v>
      </c>
      <c r="F17" s="125"/>
      <c r="G17" s="118">
        <v>112850</v>
      </c>
      <c r="H17" s="118">
        <v>0</v>
      </c>
      <c r="I17" s="118">
        <v>-112850</v>
      </c>
      <c r="J17" s="124">
        <v>0</v>
      </c>
    </row>
    <row r="18" spans="1:11" ht="15.75" thickBot="1" x14ac:dyDescent="0.35">
      <c r="A18" s="114" t="s">
        <v>419</v>
      </c>
      <c r="B18" s="98"/>
      <c r="C18" s="98"/>
      <c r="D18" s="98"/>
      <c r="E18" s="98"/>
      <c r="F18" s="103"/>
      <c r="G18" s="98"/>
      <c r="H18" s="98"/>
      <c r="I18" s="98"/>
      <c r="J18" s="98"/>
    </row>
    <row r="19" spans="1:11" x14ac:dyDescent="0.3">
      <c r="A19" s="115" t="s">
        <v>146</v>
      </c>
      <c r="B19" s="116">
        <v>5201</v>
      </c>
      <c r="C19" s="116">
        <v>0</v>
      </c>
      <c r="D19" s="116">
        <v>-5201</v>
      </c>
      <c r="E19" s="122">
        <v>0</v>
      </c>
      <c r="F19" s="123"/>
      <c r="G19" s="116">
        <v>5201</v>
      </c>
      <c r="H19" s="116">
        <v>0</v>
      </c>
      <c r="I19" s="116">
        <v>-5201</v>
      </c>
      <c r="J19" s="122">
        <v>0</v>
      </c>
    </row>
    <row r="20" spans="1:11" x14ac:dyDescent="0.3">
      <c r="A20" s="115" t="s">
        <v>247</v>
      </c>
      <c r="B20" s="116">
        <v>48214</v>
      </c>
      <c r="C20" s="116">
        <v>0</v>
      </c>
      <c r="D20" s="116">
        <v>-48214</v>
      </c>
      <c r="E20" s="122">
        <v>0</v>
      </c>
      <c r="F20" s="123"/>
      <c r="G20" s="116">
        <v>48214</v>
      </c>
      <c r="H20" s="116">
        <v>0</v>
      </c>
      <c r="I20" s="116">
        <v>-48214</v>
      </c>
      <c r="J20" s="122">
        <v>0</v>
      </c>
    </row>
    <row r="21" spans="1:11" x14ac:dyDescent="0.3">
      <c r="A21" s="115" t="s">
        <v>257</v>
      </c>
      <c r="B21" s="116">
        <v>660</v>
      </c>
      <c r="C21" s="116">
        <v>0</v>
      </c>
      <c r="D21" s="116">
        <v>-660</v>
      </c>
      <c r="E21" s="122">
        <v>0</v>
      </c>
      <c r="F21" s="123"/>
      <c r="G21" s="116">
        <v>660</v>
      </c>
      <c r="H21" s="116">
        <v>0</v>
      </c>
      <c r="I21" s="116">
        <v>-660</v>
      </c>
      <c r="J21" s="122">
        <v>0</v>
      </c>
    </row>
    <row r="22" spans="1:11" s="1" customFormat="1" ht="12.45" x14ac:dyDescent="0.2">
      <c r="A22" s="115" t="s">
        <v>40</v>
      </c>
      <c r="B22" s="116">
        <v>2040</v>
      </c>
      <c r="C22" s="116">
        <v>0</v>
      </c>
      <c r="D22" s="116">
        <v>-2040</v>
      </c>
      <c r="E22" s="122">
        <v>0</v>
      </c>
      <c r="F22" s="123"/>
      <c r="G22" s="116">
        <v>2040</v>
      </c>
      <c r="H22" s="116">
        <v>0</v>
      </c>
      <c r="I22" s="116">
        <v>-2040</v>
      </c>
      <c r="J22" s="122">
        <v>0</v>
      </c>
      <c r="K22" s="5"/>
    </row>
    <row r="23" spans="1:11" s="1" customFormat="1" ht="12.45" x14ac:dyDescent="0.2">
      <c r="A23" s="117" t="s">
        <v>420</v>
      </c>
      <c r="B23" s="118">
        <v>56116</v>
      </c>
      <c r="C23" s="118">
        <v>0</v>
      </c>
      <c r="D23" s="118">
        <v>-56116</v>
      </c>
      <c r="E23" s="124">
        <v>0</v>
      </c>
      <c r="F23" s="125"/>
      <c r="G23" s="118">
        <v>56116</v>
      </c>
      <c r="H23" s="118">
        <v>0</v>
      </c>
      <c r="I23" s="118">
        <v>-56116</v>
      </c>
      <c r="J23" s="124">
        <v>0</v>
      </c>
      <c r="K23" s="5"/>
    </row>
    <row r="24" spans="1:11" ht="15.75" thickBot="1" x14ac:dyDescent="0.35">
      <c r="A24" s="119" t="s">
        <v>2</v>
      </c>
      <c r="B24" s="120">
        <v>70420</v>
      </c>
      <c r="C24" s="120">
        <v>0</v>
      </c>
      <c r="D24" s="120">
        <v>70420</v>
      </c>
      <c r="E24" s="126">
        <v>0</v>
      </c>
      <c r="F24" s="127"/>
      <c r="G24" s="120">
        <v>70420</v>
      </c>
      <c r="H24" s="120">
        <v>0</v>
      </c>
      <c r="I24" s="120">
        <v>70420</v>
      </c>
      <c r="J24" s="126">
        <v>0</v>
      </c>
    </row>
    <row r="25" spans="1:11" ht="15.75" thickBot="1" x14ac:dyDescent="0.35">
      <c r="A25" s="119" t="s">
        <v>422</v>
      </c>
      <c r="B25" s="121">
        <v>0.29416900000000001</v>
      </c>
      <c r="C25" s="121">
        <v>0</v>
      </c>
      <c r="D25" s="121">
        <v>0.29416900000000001</v>
      </c>
      <c r="E25" s="121">
        <v>0</v>
      </c>
      <c r="F25" s="127"/>
      <c r="G25" s="121">
        <v>0.29416900000000001</v>
      </c>
      <c r="H25" s="121">
        <v>0</v>
      </c>
      <c r="I25" s="121">
        <v>0.29416900000000001</v>
      </c>
      <c r="J25" s="121">
        <v>0</v>
      </c>
    </row>
    <row r="26" spans="1:11" ht="15.75" thickBot="1" x14ac:dyDescent="0.35">
      <c r="A26" s="114" t="s">
        <v>394</v>
      </c>
      <c r="B26" s="98"/>
      <c r="C26" s="98"/>
      <c r="D26" s="98"/>
      <c r="E26" s="98"/>
      <c r="F26" s="103"/>
      <c r="G26" s="98"/>
      <c r="H26" s="98"/>
      <c r="I26" s="98"/>
      <c r="J26" s="98"/>
    </row>
    <row r="27" spans="1:11" x14ac:dyDescent="0.3">
      <c r="A27" s="115" t="s">
        <v>82</v>
      </c>
      <c r="B27" s="116">
        <v>14627</v>
      </c>
      <c r="C27" s="116">
        <v>0</v>
      </c>
      <c r="D27" s="116">
        <v>14627</v>
      </c>
      <c r="E27" s="122">
        <v>0</v>
      </c>
      <c r="F27" s="123"/>
      <c r="G27" s="116">
        <v>14627</v>
      </c>
      <c r="H27" s="116">
        <v>0</v>
      </c>
      <c r="I27" s="116">
        <v>14627</v>
      </c>
      <c r="J27" s="122">
        <v>0</v>
      </c>
    </row>
    <row r="28" spans="1:11" x14ac:dyDescent="0.3">
      <c r="A28" s="115" t="s">
        <v>395</v>
      </c>
      <c r="B28" s="116">
        <v>2438</v>
      </c>
      <c r="C28" s="116">
        <v>0</v>
      </c>
      <c r="D28" s="116">
        <v>2438</v>
      </c>
      <c r="E28" s="122">
        <v>0</v>
      </c>
      <c r="F28" s="123"/>
      <c r="G28" s="116">
        <v>2438</v>
      </c>
      <c r="H28" s="116">
        <v>0</v>
      </c>
      <c r="I28" s="116">
        <v>2438</v>
      </c>
      <c r="J28" s="122">
        <v>0</v>
      </c>
    </row>
    <row r="29" spans="1:11" x14ac:dyDescent="0.3">
      <c r="A29" s="115" t="s">
        <v>500</v>
      </c>
      <c r="B29" s="116">
        <v>-6111</v>
      </c>
      <c r="C29" s="116">
        <v>0</v>
      </c>
      <c r="D29" s="116">
        <v>-6111</v>
      </c>
      <c r="E29" s="122">
        <v>0</v>
      </c>
      <c r="F29" s="123"/>
      <c r="G29" s="116">
        <v>-6111</v>
      </c>
      <c r="H29" s="116">
        <v>0</v>
      </c>
      <c r="I29" s="116">
        <v>-6111</v>
      </c>
      <c r="J29" s="122">
        <v>0</v>
      </c>
    </row>
    <row r="30" spans="1:11" x14ac:dyDescent="0.3">
      <c r="A30" s="117" t="s">
        <v>398</v>
      </c>
      <c r="B30" s="118">
        <v>10955</v>
      </c>
      <c r="C30" s="118">
        <v>0</v>
      </c>
      <c r="D30" s="118">
        <v>10955</v>
      </c>
      <c r="E30" s="124">
        <v>0</v>
      </c>
      <c r="F30" s="125"/>
      <c r="G30" s="118">
        <v>10955</v>
      </c>
      <c r="H30" s="118">
        <v>0</v>
      </c>
      <c r="I30" s="118">
        <v>10955</v>
      </c>
      <c r="J30" s="124">
        <v>0</v>
      </c>
    </row>
    <row r="31" spans="1:11" ht="15.75" thickBot="1" x14ac:dyDescent="0.35">
      <c r="A31" s="114" t="s">
        <v>399</v>
      </c>
      <c r="B31" s="98"/>
      <c r="C31" s="98"/>
      <c r="D31" s="98"/>
      <c r="E31" s="98"/>
      <c r="F31" s="103"/>
      <c r="G31" s="98"/>
      <c r="H31" s="98"/>
      <c r="I31" s="98"/>
      <c r="J31" s="98"/>
    </row>
    <row r="32" spans="1:11" x14ac:dyDescent="0.3">
      <c r="A32" s="115" t="s">
        <v>400</v>
      </c>
      <c r="B32" s="116">
        <v>-1123</v>
      </c>
      <c r="C32" s="116">
        <v>17682</v>
      </c>
      <c r="D32" s="116">
        <v>18805</v>
      </c>
      <c r="E32" s="122">
        <v>1.0635052595860197</v>
      </c>
      <c r="F32" s="123"/>
      <c r="G32" s="116">
        <v>-1123</v>
      </c>
      <c r="H32" s="116">
        <v>17682</v>
      </c>
      <c r="I32" s="116">
        <v>18805</v>
      </c>
      <c r="J32" s="122">
        <v>1.0635052595860197</v>
      </c>
    </row>
    <row r="33" spans="1:10" x14ac:dyDescent="0.3">
      <c r="A33" s="115" t="s">
        <v>411</v>
      </c>
      <c r="B33" s="116">
        <v>1562</v>
      </c>
      <c r="C33" s="116">
        <v>0</v>
      </c>
      <c r="D33" s="116">
        <v>-1562</v>
      </c>
      <c r="E33" s="122">
        <v>0</v>
      </c>
      <c r="F33" s="123"/>
      <c r="G33" s="116">
        <v>1562</v>
      </c>
      <c r="H33" s="116">
        <v>0</v>
      </c>
      <c r="I33" s="116">
        <v>-1562</v>
      </c>
      <c r="J33" s="122">
        <v>0</v>
      </c>
    </row>
    <row r="34" spans="1:10" x14ac:dyDescent="0.3">
      <c r="A34" s="115" t="s">
        <v>433</v>
      </c>
      <c r="B34" s="116">
        <v>-6190</v>
      </c>
      <c r="C34" s="116">
        <v>0</v>
      </c>
      <c r="D34" s="116">
        <v>6190</v>
      </c>
      <c r="E34" s="122">
        <v>0</v>
      </c>
      <c r="F34" s="123"/>
      <c r="G34" s="116">
        <v>-6190</v>
      </c>
      <c r="H34" s="116">
        <v>0</v>
      </c>
      <c r="I34" s="116">
        <v>6190</v>
      </c>
      <c r="J34" s="122">
        <v>0</v>
      </c>
    </row>
    <row r="35" spans="1:10" x14ac:dyDescent="0.3">
      <c r="A35" s="115" t="s">
        <v>436</v>
      </c>
      <c r="B35" s="116">
        <v>1650</v>
      </c>
      <c r="C35" s="116">
        <v>0</v>
      </c>
      <c r="D35" s="116">
        <v>-1650</v>
      </c>
      <c r="E35" s="122">
        <v>0</v>
      </c>
      <c r="F35" s="123"/>
      <c r="G35" s="116">
        <v>1650</v>
      </c>
      <c r="H35" s="116">
        <v>0</v>
      </c>
      <c r="I35" s="116">
        <v>-1650</v>
      </c>
      <c r="J35" s="122">
        <v>0</v>
      </c>
    </row>
    <row r="36" spans="1:10" x14ac:dyDescent="0.3">
      <c r="A36" s="115" t="s">
        <v>470</v>
      </c>
      <c r="B36" s="116">
        <v>188</v>
      </c>
      <c r="C36" s="116">
        <v>0</v>
      </c>
      <c r="D36" s="116">
        <v>-188</v>
      </c>
      <c r="E36" s="122">
        <v>0</v>
      </c>
      <c r="F36" s="123"/>
      <c r="G36" s="116">
        <v>188</v>
      </c>
      <c r="H36" s="116">
        <v>0</v>
      </c>
      <c r="I36" s="116">
        <v>-188</v>
      </c>
      <c r="J36" s="122">
        <v>0</v>
      </c>
    </row>
    <row r="37" spans="1:10" x14ac:dyDescent="0.3">
      <c r="A37" s="117" t="s">
        <v>402</v>
      </c>
      <c r="B37" s="118">
        <v>-3913</v>
      </c>
      <c r="C37" s="118">
        <v>17682</v>
      </c>
      <c r="D37" s="118">
        <v>21595</v>
      </c>
      <c r="E37" s="124">
        <v>1.2213103721298497</v>
      </c>
      <c r="F37" s="125"/>
      <c r="G37" s="118">
        <v>-3913</v>
      </c>
      <c r="H37" s="118">
        <v>17682</v>
      </c>
      <c r="I37" s="118">
        <v>21595</v>
      </c>
      <c r="J37" s="124">
        <v>1.2213103721298497</v>
      </c>
    </row>
    <row r="38" spans="1:10" ht="15.75" thickBot="1" x14ac:dyDescent="0.35">
      <c r="A38" s="119" t="s">
        <v>403</v>
      </c>
      <c r="B38" s="120">
        <v>14868</v>
      </c>
      <c r="C38" s="120">
        <v>-17682</v>
      </c>
      <c r="D38" s="120">
        <v>32550</v>
      </c>
      <c r="E38" s="126">
        <v>1.8408630245447348</v>
      </c>
      <c r="F38" s="127"/>
      <c r="G38" s="120">
        <v>14868</v>
      </c>
      <c r="H38" s="120">
        <v>-17682</v>
      </c>
      <c r="I38" s="120">
        <v>32550</v>
      </c>
      <c r="J38" s="126">
        <v>1.8408630245447348</v>
      </c>
    </row>
    <row r="39" spans="1:10" ht="15.75" thickBot="1" x14ac:dyDescent="0.35">
      <c r="A39" s="119" t="s">
        <v>404</v>
      </c>
      <c r="B39" s="121">
        <v>1.35721</v>
      </c>
      <c r="C39" s="121">
        <v>0</v>
      </c>
      <c r="D39" s="121">
        <v>1.35721</v>
      </c>
      <c r="E39" s="121">
        <v>0</v>
      </c>
      <c r="F39" s="127"/>
      <c r="G39" s="121">
        <v>1.35721</v>
      </c>
      <c r="H39" s="121">
        <v>0</v>
      </c>
      <c r="I39" s="121">
        <v>1.35721</v>
      </c>
      <c r="J39" s="121">
        <v>0</v>
      </c>
    </row>
    <row r="40" spans="1:10" ht="15.75" thickBot="1" x14ac:dyDescent="0.35">
      <c r="A40" s="119" t="s">
        <v>266</v>
      </c>
      <c r="B40" s="120">
        <v>0</v>
      </c>
      <c r="C40" s="120">
        <v>0</v>
      </c>
      <c r="D40" s="120">
        <v>0</v>
      </c>
      <c r="E40" s="126">
        <v>0</v>
      </c>
      <c r="F40" s="127"/>
      <c r="G40" s="120">
        <v>0</v>
      </c>
      <c r="H40" s="120">
        <v>0</v>
      </c>
      <c r="I40" s="120">
        <v>0</v>
      </c>
      <c r="J40" s="126">
        <v>0</v>
      </c>
    </row>
    <row r="41" spans="1:10" ht="15.75" thickBot="1" x14ac:dyDescent="0.35">
      <c r="A41" s="119" t="s">
        <v>443</v>
      </c>
      <c r="B41" s="121">
        <v>0</v>
      </c>
      <c r="C41" s="121">
        <v>0</v>
      </c>
      <c r="D41" s="121">
        <v>0</v>
      </c>
      <c r="E41" s="121">
        <v>0</v>
      </c>
      <c r="F41" s="127"/>
      <c r="G41" s="121">
        <v>0</v>
      </c>
      <c r="H41" s="121">
        <v>0</v>
      </c>
      <c r="I41" s="121">
        <v>0</v>
      </c>
      <c r="J41" s="121">
        <v>0</v>
      </c>
    </row>
    <row r="42" spans="1:10" ht="15.75" thickBot="1" x14ac:dyDescent="0.35">
      <c r="A42" s="114" t="s">
        <v>288</v>
      </c>
      <c r="B42" s="98"/>
      <c r="C42" s="98"/>
      <c r="D42" s="98"/>
      <c r="E42" s="98"/>
      <c r="F42" s="103"/>
      <c r="G42" s="98"/>
      <c r="H42" s="98"/>
      <c r="I42" s="98"/>
      <c r="J42" s="98"/>
    </row>
    <row r="43" spans="1:10" x14ac:dyDescent="0.3">
      <c r="A43" s="115" t="s">
        <v>41</v>
      </c>
      <c r="B43" s="116">
        <v>390</v>
      </c>
      <c r="C43" s="116">
        <v>0</v>
      </c>
      <c r="D43" s="116">
        <v>-390</v>
      </c>
      <c r="E43" s="122">
        <v>0</v>
      </c>
      <c r="F43" s="123"/>
      <c r="G43" s="116">
        <v>390</v>
      </c>
      <c r="H43" s="116">
        <v>0</v>
      </c>
      <c r="I43" s="116">
        <v>-390</v>
      </c>
      <c r="J43" s="122">
        <v>0</v>
      </c>
    </row>
    <row r="44" spans="1:10" x14ac:dyDescent="0.3">
      <c r="A44" s="115" t="s">
        <v>471</v>
      </c>
      <c r="B44" s="116">
        <v>5602</v>
      </c>
      <c r="C44" s="116">
        <v>0</v>
      </c>
      <c r="D44" s="116">
        <v>-5602</v>
      </c>
      <c r="E44" s="122">
        <v>0</v>
      </c>
      <c r="F44" s="123"/>
      <c r="G44" s="116">
        <v>5602</v>
      </c>
      <c r="H44" s="116">
        <v>0</v>
      </c>
      <c r="I44" s="116">
        <v>-5602</v>
      </c>
      <c r="J44" s="122">
        <v>0</v>
      </c>
    </row>
    <row r="45" spans="1:10" x14ac:dyDescent="0.3">
      <c r="A45" s="115" t="s">
        <v>226</v>
      </c>
      <c r="B45" s="116">
        <v>4405</v>
      </c>
      <c r="C45" s="116">
        <v>0</v>
      </c>
      <c r="D45" s="116">
        <v>-4405</v>
      </c>
      <c r="E45" s="122">
        <v>0</v>
      </c>
      <c r="F45" s="123"/>
      <c r="G45" s="116">
        <v>4405</v>
      </c>
      <c r="H45" s="116">
        <v>0</v>
      </c>
      <c r="I45" s="116">
        <v>-4405</v>
      </c>
      <c r="J45" s="122">
        <v>0</v>
      </c>
    </row>
    <row r="46" spans="1:10" x14ac:dyDescent="0.3">
      <c r="A46" s="117" t="s">
        <v>42</v>
      </c>
      <c r="B46" s="118">
        <v>10397</v>
      </c>
      <c r="C46" s="118">
        <v>0</v>
      </c>
      <c r="D46" s="118">
        <v>-10397</v>
      </c>
      <c r="E46" s="124">
        <v>0</v>
      </c>
      <c r="F46" s="125"/>
      <c r="G46" s="118">
        <v>10397</v>
      </c>
      <c r="H46" s="118">
        <v>0</v>
      </c>
      <c r="I46" s="118">
        <v>-10397</v>
      </c>
      <c r="J46" s="124">
        <v>0</v>
      </c>
    </row>
    <row r="47" spans="1:10" ht="15.75" thickBot="1" x14ac:dyDescent="0.35">
      <c r="A47" s="119" t="s">
        <v>289</v>
      </c>
      <c r="B47" s="120">
        <v>-10397</v>
      </c>
      <c r="C47" s="120">
        <v>0</v>
      </c>
      <c r="D47" s="120">
        <v>-10397</v>
      </c>
      <c r="E47" s="126">
        <v>0</v>
      </c>
      <c r="F47" s="127"/>
      <c r="G47" s="120">
        <v>-10397</v>
      </c>
      <c r="H47" s="120">
        <v>0</v>
      </c>
      <c r="I47" s="120">
        <v>-10397</v>
      </c>
      <c r="J47" s="126">
        <v>0</v>
      </c>
    </row>
    <row r="48" spans="1:10" ht="15.75" thickBot="1" x14ac:dyDescent="0.35">
      <c r="A48" s="119" t="s">
        <v>445</v>
      </c>
      <c r="B48" s="121">
        <v>0</v>
      </c>
      <c r="C48" s="121">
        <v>0</v>
      </c>
      <c r="D48" s="121">
        <v>0</v>
      </c>
      <c r="E48" s="121">
        <v>0</v>
      </c>
      <c r="F48" s="127"/>
      <c r="G48" s="121">
        <v>0</v>
      </c>
      <c r="H48" s="121">
        <v>0</v>
      </c>
      <c r="I48" s="121">
        <v>0</v>
      </c>
      <c r="J48" s="121">
        <v>0</v>
      </c>
    </row>
    <row r="49" spans="1:10" ht="15.75" thickBot="1" x14ac:dyDescent="0.35">
      <c r="A49" s="114" t="s">
        <v>227</v>
      </c>
      <c r="B49" s="98"/>
      <c r="C49" s="98"/>
      <c r="D49" s="98"/>
      <c r="E49" s="98"/>
      <c r="F49" s="103"/>
      <c r="G49" s="98"/>
      <c r="H49" s="98"/>
      <c r="I49" s="98"/>
      <c r="J49" s="98"/>
    </row>
    <row r="50" spans="1:10" x14ac:dyDescent="0.3">
      <c r="A50" s="115" t="s">
        <v>273</v>
      </c>
      <c r="B50" s="116">
        <v>2584</v>
      </c>
      <c r="C50" s="116">
        <v>0</v>
      </c>
      <c r="D50" s="116">
        <v>2584</v>
      </c>
      <c r="E50" s="122">
        <v>0</v>
      </c>
      <c r="F50" s="123"/>
      <c r="G50" s="116">
        <v>2584</v>
      </c>
      <c r="H50" s="116">
        <v>0</v>
      </c>
      <c r="I50" s="116">
        <v>2584</v>
      </c>
      <c r="J50" s="122">
        <v>0</v>
      </c>
    </row>
    <row r="51" spans="1:10" x14ac:dyDescent="0.3">
      <c r="A51" s="115" t="s">
        <v>71</v>
      </c>
      <c r="B51" s="116">
        <v>14508</v>
      </c>
      <c r="C51" s="116">
        <v>0</v>
      </c>
      <c r="D51" s="116">
        <v>14508</v>
      </c>
      <c r="E51" s="122">
        <v>0</v>
      </c>
      <c r="F51" s="123"/>
      <c r="G51" s="116">
        <v>14508</v>
      </c>
      <c r="H51" s="116">
        <v>0</v>
      </c>
      <c r="I51" s="116">
        <v>14508</v>
      </c>
      <c r="J51" s="122">
        <v>0</v>
      </c>
    </row>
    <row r="52" spans="1:10" x14ac:dyDescent="0.3">
      <c r="A52" s="117" t="s">
        <v>43</v>
      </c>
      <c r="B52" s="118">
        <v>17092</v>
      </c>
      <c r="C52" s="118">
        <v>0</v>
      </c>
      <c r="D52" s="118">
        <v>17092</v>
      </c>
      <c r="E52" s="124">
        <v>0</v>
      </c>
      <c r="F52" s="125"/>
      <c r="G52" s="118">
        <v>17092</v>
      </c>
      <c r="H52" s="118">
        <v>0</v>
      </c>
      <c r="I52" s="118">
        <v>17092</v>
      </c>
      <c r="J52" s="124">
        <v>0</v>
      </c>
    </row>
    <row r="53" spans="1:10" ht="15.75" thickBot="1" x14ac:dyDescent="0.35">
      <c r="A53" s="114" t="s">
        <v>290</v>
      </c>
      <c r="B53" s="98"/>
      <c r="C53" s="98"/>
      <c r="D53" s="98"/>
      <c r="E53" s="98"/>
      <c r="F53" s="103"/>
      <c r="G53" s="98"/>
      <c r="H53" s="98"/>
      <c r="I53" s="98"/>
      <c r="J53" s="98"/>
    </row>
    <row r="54" spans="1:10" x14ac:dyDescent="0.3">
      <c r="A54" s="115" t="s">
        <v>209</v>
      </c>
      <c r="B54" s="116">
        <v>243</v>
      </c>
      <c r="C54" s="116">
        <v>0</v>
      </c>
      <c r="D54" s="116">
        <v>-243</v>
      </c>
      <c r="E54" s="122">
        <v>0</v>
      </c>
      <c r="F54" s="123"/>
      <c r="G54" s="116">
        <v>243</v>
      </c>
      <c r="H54" s="116">
        <v>0</v>
      </c>
      <c r="I54" s="116">
        <v>-243</v>
      </c>
      <c r="J54" s="122">
        <v>0</v>
      </c>
    </row>
    <row r="55" spans="1:10" x14ac:dyDescent="0.3">
      <c r="A55" s="115" t="s">
        <v>291</v>
      </c>
      <c r="B55" s="116">
        <v>2258</v>
      </c>
      <c r="C55" s="116">
        <v>0</v>
      </c>
      <c r="D55" s="116">
        <v>-2258</v>
      </c>
      <c r="E55" s="122">
        <v>0</v>
      </c>
      <c r="F55" s="123"/>
      <c r="G55" s="116">
        <v>2258</v>
      </c>
      <c r="H55" s="116">
        <v>0</v>
      </c>
      <c r="I55" s="116">
        <v>-2258</v>
      </c>
      <c r="J55" s="122">
        <v>0</v>
      </c>
    </row>
    <row r="56" spans="1:10" x14ac:dyDescent="0.3">
      <c r="A56" s="115" t="s">
        <v>418</v>
      </c>
      <c r="B56" s="116">
        <v>20</v>
      </c>
      <c r="C56" s="116">
        <v>0</v>
      </c>
      <c r="D56" s="116">
        <v>-20</v>
      </c>
      <c r="E56" s="122">
        <v>0</v>
      </c>
      <c r="F56" s="123"/>
      <c r="G56" s="116">
        <v>20</v>
      </c>
      <c r="H56" s="116">
        <v>0</v>
      </c>
      <c r="I56" s="116">
        <v>-20</v>
      </c>
      <c r="J56" s="122">
        <v>0</v>
      </c>
    </row>
    <row r="57" spans="1:10" x14ac:dyDescent="0.3">
      <c r="A57" s="115" t="s">
        <v>231</v>
      </c>
      <c r="B57" s="116">
        <v>1593</v>
      </c>
      <c r="C57" s="116">
        <v>0</v>
      </c>
      <c r="D57" s="116">
        <v>-1593</v>
      </c>
      <c r="E57" s="122">
        <v>0</v>
      </c>
      <c r="F57" s="123"/>
      <c r="G57" s="116">
        <v>1593</v>
      </c>
      <c r="H57" s="116">
        <v>0</v>
      </c>
      <c r="I57" s="116">
        <v>-1593</v>
      </c>
      <c r="J57" s="122">
        <v>0</v>
      </c>
    </row>
    <row r="58" spans="1:10" x14ac:dyDescent="0.3">
      <c r="A58" s="115" t="s">
        <v>45</v>
      </c>
      <c r="B58" s="116">
        <v>222</v>
      </c>
      <c r="C58" s="116">
        <v>0</v>
      </c>
      <c r="D58" s="116">
        <v>-222</v>
      </c>
      <c r="E58" s="122">
        <v>0</v>
      </c>
      <c r="F58" s="123"/>
      <c r="G58" s="116">
        <v>222</v>
      </c>
      <c r="H58" s="116">
        <v>0</v>
      </c>
      <c r="I58" s="116">
        <v>-222</v>
      </c>
      <c r="J58" s="122">
        <v>0</v>
      </c>
    </row>
    <row r="59" spans="1:10" x14ac:dyDescent="0.3">
      <c r="A59" s="115" t="s">
        <v>274</v>
      </c>
      <c r="B59" s="116">
        <v>2055</v>
      </c>
      <c r="C59" s="116">
        <v>0</v>
      </c>
      <c r="D59" s="116">
        <v>-2055</v>
      </c>
      <c r="E59" s="122">
        <v>0</v>
      </c>
      <c r="F59" s="123"/>
      <c r="G59" s="116">
        <v>2055</v>
      </c>
      <c r="H59" s="116">
        <v>0</v>
      </c>
      <c r="I59" s="116">
        <v>-2055</v>
      </c>
      <c r="J59" s="122">
        <v>0</v>
      </c>
    </row>
    <row r="60" spans="1:10" x14ac:dyDescent="0.3">
      <c r="A60" s="117" t="s">
        <v>305</v>
      </c>
      <c r="B60" s="118">
        <v>6392</v>
      </c>
      <c r="C60" s="118">
        <v>0</v>
      </c>
      <c r="D60" s="118">
        <v>-6392</v>
      </c>
      <c r="E60" s="124">
        <v>0</v>
      </c>
      <c r="F60" s="125"/>
      <c r="G60" s="118">
        <v>6392</v>
      </c>
      <c r="H60" s="118">
        <v>0</v>
      </c>
      <c r="I60" s="118">
        <v>-6392</v>
      </c>
      <c r="J60" s="124">
        <v>0</v>
      </c>
    </row>
    <row r="61" spans="1:10" ht="15.75" thickBot="1" x14ac:dyDescent="0.35">
      <c r="A61" s="119" t="s">
        <v>258</v>
      </c>
      <c r="B61" s="120">
        <v>10701</v>
      </c>
      <c r="C61" s="120">
        <v>0</v>
      </c>
      <c r="D61" s="120">
        <v>10701</v>
      </c>
      <c r="E61" s="126">
        <v>0</v>
      </c>
      <c r="F61" s="127"/>
      <c r="G61" s="120">
        <v>10701</v>
      </c>
      <c r="H61" s="120">
        <v>0</v>
      </c>
      <c r="I61" s="120">
        <v>10701</v>
      </c>
      <c r="J61" s="126">
        <v>0</v>
      </c>
    </row>
    <row r="62" spans="1:10" ht="15.75" thickBot="1" x14ac:dyDescent="0.35">
      <c r="A62" s="119" t="s">
        <v>448</v>
      </c>
      <c r="B62" s="121">
        <v>0.626054</v>
      </c>
      <c r="C62" s="121">
        <v>0</v>
      </c>
      <c r="D62" s="121">
        <v>0.626054</v>
      </c>
      <c r="E62" s="121">
        <v>0</v>
      </c>
      <c r="F62" s="127"/>
      <c r="G62" s="121">
        <v>0.626054</v>
      </c>
      <c r="H62" s="121">
        <v>0</v>
      </c>
      <c r="I62" s="121">
        <v>0.626054</v>
      </c>
      <c r="J62" s="121">
        <v>0</v>
      </c>
    </row>
    <row r="63" spans="1:10" ht="15.75" thickBot="1" x14ac:dyDescent="0.35">
      <c r="A63" s="114" t="s">
        <v>275</v>
      </c>
      <c r="B63" s="98"/>
      <c r="C63" s="98"/>
      <c r="D63" s="98"/>
      <c r="E63" s="98"/>
      <c r="F63" s="103"/>
      <c r="G63" s="98"/>
      <c r="H63" s="98"/>
      <c r="I63" s="98"/>
      <c r="J63" s="98"/>
    </row>
    <row r="64" spans="1:10" x14ac:dyDescent="0.3">
      <c r="A64" s="115" t="s">
        <v>233</v>
      </c>
      <c r="B64" s="116">
        <v>462427</v>
      </c>
      <c r="C64" s="116">
        <v>0</v>
      </c>
      <c r="D64" s="116">
        <v>462427</v>
      </c>
      <c r="E64" s="122">
        <v>0</v>
      </c>
      <c r="F64" s="123"/>
      <c r="G64" s="116">
        <v>462427</v>
      </c>
      <c r="H64" s="116">
        <v>0</v>
      </c>
      <c r="I64" s="116">
        <v>462427</v>
      </c>
      <c r="J64" s="122">
        <v>0</v>
      </c>
    </row>
    <row r="65" spans="1:10" x14ac:dyDescent="0.3">
      <c r="A65" s="117" t="s">
        <v>250</v>
      </c>
      <c r="B65" s="118">
        <v>462427</v>
      </c>
      <c r="C65" s="118">
        <v>0</v>
      </c>
      <c r="D65" s="118">
        <v>462427</v>
      </c>
      <c r="E65" s="124">
        <v>0</v>
      </c>
      <c r="F65" s="125"/>
      <c r="G65" s="118">
        <v>462427</v>
      </c>
      <c r="H65" s="118">
        <v>0</v>
      </c>
      <c r="I65" s="118">
        <v>462427</v>
      </c>
      <c r="J65" s="124">
        <v>0</v>
      </c>
    </row>
    <row r="66" spans="1:10" ht="15.75" thickBot="1" x14ac:dyDescent="0.35">
      <c r="A66" s="114" t="s">
        <v>251</v>
      </c>
      <c r="B66" s="98"/>
      <c r="C66" s="98"/>
      <c r="D66" s="98"/>
      <c r="E66" s="98"/>
      <c r="F66" s="103"/>
      <c r="G66" s="98"/>
      <c r="H66" s="98"/>
      <c r="I66" s="98"/>
      <c r="J66" s="98"/>
    </row>
    <row r="67" spans="1:10" x14ac:dyDescent="0.3">
      <c r="A67" s="115" t="s">
        <v>234</v>
      </c>
      <c r="B67" s="116">
        <v>6880</v>
      </c>
      <c r="C67" s="116">
        <v>0</v>
      </c>
      <c r="D67" s="116">
        <v>-6880</v>
      </c>
      <c r="E67" s="122">
        <v>0</v>
      </c>
      <c r="F67" s="123"/>
      <c r="G67" s="116">
        <v>6880</v>
      </c>
      <c r="H67" s="116">
        <v>0</v>
      </c>
      <c r="I67" s="116">
        <v>-6880</v>
      </c>
      <c r="J67" s="122">
        <v>0</v>
      </c>
    </row>
    <row r="68" spans="1:10" x14ac:dyDescent="0.3">
      <c r="A68" s="115" t="s">
        <v>292</v>
      </c>
      <c r="B68" s="116">
        <v>21364</v>
      </c>
      <c r="C68" s="116">
        <v>0</v>
      </c>
      <c r="D68" s="116">
        <v>-21364</v>
      </c>
      <c r="E68" s="122">
        <v>0</v>
      </c>
      <c r="F68" s="123"/>
      <c r="G68" s="116">
        <v>21364</v>
      </c>
      <c r="H68" s="116">
        <v>0</v>
      </c>
      <c r="I68" s="116">
        <v>-21364</v>
      </c>
      <c r="J68" s="122">
        <v>0</v>
      </c>
    </row>
    <row r="69" spans="1:10" x14ac:dyDescent="0.3">
      <c r="A69" s="115" t="s">
        <v>164</v>
      </c>
      <c r="B69" s="116">
        <v>77260</v>
      </c>
      <c r="C69" s="116">
        <v>0</v>
      </c>
      <c r="D69" s="116">
        <v>-77260</v>
      </c>
      <c r="E69" s="122">
        <v>0</v>
      </c>
      <c r="F69" s="123"/>
      <c r="G69" s="116">
        <v>77260</v>
      </c>
      <c r="H69" s="116">
        <v>0</v>
      </c>
      <c r="I69" s="116">
        <v>-77260</v>
      </c>
      <c r="J69" s="122">
        <v>0</v>
      </c>
    </row>
    <row r="70" spans="1:10" x14ac:dyDescent="0.3">
      <c r="A70" s="115" t="s">
        <v>259</v>
      </c>
      <c r="B70" s="116">
        <v>16551</v>
      </c>
      <c r="C70" s="116">
        <v>0</v>
      </c>
      <c r="D70" s="116">
        <v>-16551</v>
      </c>
      <c r="E70" s="122">
        <v>0</v>
      </c>
      <c r="F70" s="123"/>
      <c r="G70" s="116">
        <v>16551</v>
      </c>
      <c r="H70" s="116">
        <v>0</v>
      </c>
      <c r="I70" s="116">
        <v>-16551</v>
      </c>
      <c r="J70" s="122">
        <v>0</v>
      </c>
    </row>
    <row r="71" spans="1:10" x14ac:dyDescent="0.3">
      <c r="A71" s="115" t="s">
        <v>105</v>
      </c>
      <c r="B71" s="116">
        <v>3764</v>
      </c>
      <c r="C71" s="116">
        <v>0</v>
      </c>
      <c r="D71" s="116">
        <v>-3764</v>
      </c>
      <c r="E71" s="122">
        <v>0</v>
      </c>
      <c r="F71" s="123"/>
      <c r="G71" s="116">
        <v>3764</v>
      </c>
      <c r="H71" s="116">
        <v>0</v>
      </c>
      <c r="I71" s="116">
        <v>-3764</v>
      </c>
      <c r="J71" s="122">
        <v>0</v>
      </c>
    </row>
    <row r="72" spans="1:10" x14ac:dyDescent="0.3">
      <c r="A72" s="115" t="s">
        <v>210</v>
      </c>
      <c r="B72" s="116">
        <v>34882</v>
      </c>
      <c r="C72" s="116">
        <v>0</v>
      </c>
      <c r="D72" s="116">
        <v>-34882</v>
      </c>
      <c r="E72" s="122">
        <v>0</v>
      </c>
      <c r="F72" s="123"/>
      <c r="G72" s="116">
        <v>34882</v>
      </c>
      <c r="H72" s="116">
        <v>0</v>
      </c>
      <c r="I72" s="116">
        <v>-34882</v>
      </c>
      <c r="J72" s="122">
        <v>0</v>
      </c>
    </row>
    <row r="73" spans="1:10" x14ac:dyDescent="0.3">
      <c r="A73" s="115" t="s">
        <v>166</v>
      </c>
      <c r="B73" s="116">
        <v>688</v>
      </c>
      <c r="C73" s="116">
        <v>0</v>
      </c>
      <c r="D73" s="116">
        <v>-688</v>
      </c>
      <c r="E73" s="122">
        <v>0</v>
      </c>
      <c r="F73" s="123"/>
      <c r="G73" s="116">
        <v>688</v>
      </c>
      <c r="H73" s="116">
        <v>0</v>
      </c>
      <c r="I73" s="116">
        <v>-688</v>
      </c>
      <c r="J73" s="122">
        <v>0</v>
      </c>
    </row>
    <row r="74" spans="1:10" x14ac:dyDescent="0.3">
      <c r="A74" s="117" t="s">
        <v>260</v>
      </c>
      <c r="B74" s="118">
        <v>161389</v>
      </c>
      <c r="C74" s="118">
        <v>0</v>
      </c>
      <c r="D74" s="118">
        <v>-161389</v>
      </c>
      <c r="E74" s="124">
        <v>0</v>
      </c>
      <c r="F74" s="125"/>
      <c r="G74" s="118">
        <v>161389</v>
      </c>
      <c r="H74" s="118">
        <v>0</v>
      </c>
      <c r="I74" s="118">
        <v>-161389</v>
      </c>
      <c r="J74" s="124">
        <v>0</v>
      </c>
    </row>
    <row r="75" spans="1:10" ht="15.75" thickBot="1" x14ac:dyDescent="0.35">
      <c r="A75" s="119" t="s">
        <v>276</v>
      </c>
      <c r="B75" s="120">
        <v>301038</v>
      </c>
      <c r="C75" s="120">
        <v>0</v>
      </c>
      <c r="D75" s="120">
        <v>301038</v>
      </c>
      <c r="E75" s="126">
        <v>0</v>
      </c>
      <c r="F75" s="127"/>
      <c r="G75" s="120">
        <v>301038</v>
      </c>
      <c r="H75" s="120">
        <v>0</v>
      </c>
      <c r="I75" s="120">
        <v>301038</v>
      </c>
      <c r="J75" s="126">
        <v>0</v>
      </c>
    </row>
    <row r="76" spans="1:10" ht="15.75" thickBot="1" x14ac:dyDescent="0.35">
      <c r="A76" s="119" t="s">
        <v>450</v>
      </c>
      <c r="B76" s="121">
        <v>0.65099600000000002</v>
      </c>
      <c r="C76" s="121">
        <v>0</v>
      </c>
      <c r="D76" s="121">
        <v>0.65099600000000002</v>
      </c>
      <c r="E76" s="121">
        <v>0</v>
      </c>
      <c r="F76" s="127"/>
      <c r="G76" s="121">
        <v>0.65099600000000002</v>
      </c>
      <c r="H76" s="121">
        <v>0</v>
      </c>
      <c r="I76" s="121">
        <v>0.65099600000000002</v>
      </c>
      <c r="J76" s="121">
        <v>0</v>
      </c>
    </row>
    <row r="77" spans="1:10" ht="15.75" thickBot="1" x14ac:dyDescent="0.35">
      <c r="A77" s="114" t="s">
        <v>236</v>
      </c>
      <c r="B77" s="98"/>
      <c r="C77" s="98"/>
      <c r="D77" s="98"/>
      <c r="E77" s="98"/>
      <c r="F77" s="103"/>
      <c r="G77" s="98"/>
      <c r="H77" s="98"/>
      <c r="I77" s="98"/>
      <c r="J77" s="98"/>
    </row>
    <row r="78" spans="1:10" x14ac:dyDescent="0.3">
      <c r="A78" s="115" t="s">
        <v>307</v>
      </c>
      <c r="B78" s="116">
        <v>68</v>
      </c>
      <c r="C78" s="116">
        <v>0</v>
      </c>
      <c r="D78" s="116">
        <v>68</v>
      </c>
      <c r="E78" s="122">
        <v>0</v>
      </c>
      <c r="F78" s="123"/>
      <c r="G78" s="116">
        <v>68</v>
      </c>
      <c r="H78" s="116">
        <v>0</v>
      </c>
      <c r="I78" s="116">
        <v>68</v>
      </c>
      <c r="J78" s="122">
        <v>0</v>
      </c>
    </row>
    <row r="79" spans="1:10" x14ac:dyDescent="0.3">
      <c r="A79" s="115" t="s">
        <v>212</v>
      </c>
      <c r="B79" s="116">
        <v>21251</v>
      </c>
      <c r="C79" s="116">
        <v>0</v>
      </c>
      <c r="D79" s="116">
        <v>21251</v>
      </c>
      <c r="E79" s="122">
        <v>0</v>
      </c>
      <c r="F79" s="123"/>
      <c r="G79" s="116">
        <v>21251</v>
      </c>
      <c r="H79" s="116">
        <v>0</v>
      </c>
      <c r="I79" s="116">
        <v>21251</v>
      </c>
      <c r="J79" s="122">
        <v>0</v>
      </c>
    </row>
    <row r="80" spans="1:10" x14ac:dyDescent="0.3">
      <c r="A80" s="115" t="s">
        <v>237</v>
      </c>
      <c r="B80" s="116">
        <v>19299</v>
      </c>
      <c r="C80" s="116">
        <v>0</v>
      </c>
      <c r="D80" s="116">
        <v>19299</v>
      </c>
      <c r="E80" s="122">
        <v>0</v>
      </c>
      <c r="F80" s="123"/>
      <c r="G80" s="116">
        <v>19299</v>
      </c>
      <c r="H80" s="116">
        <v>0</v>
      </c>
      <c r="I80" s="116">
        <v>19299</v>
      </c>
      <c r="J80" s="122">
        <v>0</v>
      </c>
    </row>
    <row r="81" spans="1:10" x14ac:dyDescent="0.3">
      <c r="A81" s="117" t="s">
        <v>23</v>
      </c>
      <c r="B81" s="118">
        <v>40619</v>
      </c>
      <c r="C81" s="118">
        <v>0</v>
      </c>
      <c r="D81" s="118">
        <v>40619</v>
      </c>
      <c r="E81" s="124">
        <v>0</v>
      </c>
      <c r="F81" s="125"/>
      <c r="G81" s="118">
        <v>40619</v>
      </c>
      <c r="H81" s="118">
        <v>0</v>
      </c>
      <c r="I81" s="118">
        <v>40619</v>
      </c>
      <c r="J81" s="124">
        <v>0</v>
      </c>
    </row>
    <row r="82" spans="1:10" ht="15.75" thickBot="1" x14ac:dyDescent="0.35">
      <c r="A82" s="114" t="s">
        <v>74</v>
      </c>
      <c r="B82" s="98"/>
      <c r="C82" s="98"/>
      <c r="D82" s="98"/>
      <c r="E82" s="98"/>
      <c r="F82" s="103"/>
      <c r="G82" s="98"/>
      <c r="H82" s="98"/>
      <c r="I82" s="98"/>
      <c r="J82" s="98"/>
    </row>
    <row r="83" spans="1:10" x14ac:dyDescent="0.3">
      <c r="A83" s="115" t="s">
        <v>46</v>
      </c>
      <c r="B83" s="116">
        <v>79968</v>
      </c>
      <c r="C83" s="116">
        <v>0</v>
      </c>
      <c r="D83" s="116">
        <v>-79968</v>
      </c>
      <c r="E83" s="122">
        <v>0</v>
      </c>
      <c r="F83" s="123"/>
      <c r="G83" s="116">
        <v>79968</v>
      </c>
      <c r="H83" s="116">
        <v>0</v>
      </c>
      <c r="I83" s="116">
        <v>-79968</v>
      </c>
      <c r="J83" s="122">
        <v>0</v>
      </c>
    </row>
    <row r="84" spans="1:10" x14ac:dyDescent="0.3">
      <c r="A84" s="115" t="s">
        <v>75</v>
      </c>
      <c r="B84" s="116">
        <v>341</v>
      </c>
      <c r="C84" s="116">
        <v>0</v>
      </c>
      <c r="D84" s="116">
        <v>-341</v>
      </c>
      <c r="E84" s="122">
        <v>0</v>
      </c>
      <c r="F84" s="123"/>
      <c r="G84" s="116">
        <v>341</v>
      </c>
      <c r="H84" s="116">
        <v>0</v>
      </c>
      <c r="I84" s="116">
        <v>-341</v>
      </c>
      <c r="J84" s="122">
        <v>0</v>
      </c>
    </row>
    <row r="85" spans="1:10" x14ac:dyDescent="0.3">
      <c r="A85" s="115" t="s">
        <v>167</v>
      </c>
      <c r="B85" s="116">
        <v>133</v>
      </c>
      <c r="C85" s="116">
        <v>0</v>
      </c>
      <c r="D85" s="116">
        <v>-133</v>
      </c>
      <c r="E85" s="122">
        <v>0</v>
      </c>
      <c r="F85" s="123"/>
      <c r="G85" s="116">
        <v>133</v>
      </c>
      <c r="H85" s="116">
        <v>0</v>
      </c>
      <c r="I85" s="116">
        <v>-133</v>
      </c>
      <c r="J85" s="122">
        <v>0</v>
      </c>
    </row>
    <row r="86" spans="1:10" x14ac:dyDescent="0.3">
      <c r="A86" s="115" t="s">
        <v>185</v>
      </c>
      <c r="B86" s="116">
        <v>2652</v>
      </c>
      <c r="C86" s="116">
        <v>0</v>
      </c>
      <c r="D86" s="116">
        <v>-2652</v>
      </c>
      <c r="E86" s="122">
        <v>0</v>
      </c>
      <c r="F86" s="123"/>
      <c r="G86" s="116">
        <v>2652</v>
      </c>
      <c r="H86" s="116">
        <v>0</v>
      </c>
      <c r="I86" s="116">
        <v>-2652</v>
      </c>
      <c r="J86" s="122">
        <v>0</v>
      </c>
    </row>
    <row r="87" spans="1:10" x14ac:dyDescent="0.3">
      <c r="A87" s="115" t="s">
        <v>387</v>
      </c>
      <c r="B87" s="116">
        <v>14444</v>
      </c>
      <c r="C87" s="116">
        <v>0</v>
      </c>
      <c r="D87" s="116">
        <v>-14444</v>
      </c>
      <c r="E87" s="122">
        <v>0</v>
      </c>
      <c r="F87" s="123"/>
      <c r="G87" s="116">
        <v>14444</v>
      </c>
      <c r="H87" s="116">
        <v>0</v>
      </c>
      <c r="I87" s="116">
        <v>-14444</v>
      </c>
      <c r="J87" s="122">
        <v>0</v>
      </c>
    </row>
    <row r="88" spans="1:10" x14ac:dyDescent="0.3">
      <c r="A88" s="115" t="s">
        <v>77</v>
      </c>
      <c r="B88" s="116">
        <v>1268</v>
      </c>
      <c r="C88" s="116">
        <v>0</v>
      </c>
      <c r="D88" s="116">
        <v>-1268</v>
      </c>
      <c r="E88" s="122">
        <v>0</v>
      </c>
      <c r="F88" s="123"/>
      <c r="G88" s="116">
        <v>1268</v>
      </c>
      <c r="H88" s="116">
        <v>0</v>
      </c>
      <c r="I88" s="116">
        <v>-1268</v>
      </c>
      <c r="J88" s="122">
        <v>0</v>
      </c>
    </row>
    <row r="89" spans="1:10" x14ac:dyDescent="0.3">
      <c r="A89" s="115" t="s">
        <v>421</v>
      </c>
      <c r="B89" s="116">
        <v>-2522</v>
      </c>
      <c r="C89" s="116">
        <v>0</v>
      </c>
      <c r="D89" s="116">
        <v>2522</v>
      </c>
      <c r="E89" s="122">
        <v>0</v>
      </c>
      <c r="F89" s="123"/>
      <c r="G89" s="116">
        <v>-2522</v>
      </c>
      <c r="H89" s="116">
        <v>0</v>
      </c>
      <c r="I89" s="116">
        <v>2522</v>
      </c>
      <c r="J89" s="122">
        <v>0</v>
      </c>
    </row>
    <row r="90" spans="1:10" x14ac:dyDescent="0.3">
      <c r="A90" s="117" t="s">
        <v>187</v>
      </c>
      <c r="B90" s="118">
        <v>96282</v>
      </c>
      <c r="C90" s="118">
        <v>0</v>
      </c>
      <c r="D90" s="118">
        <v>-96282</v>
      </c>
      <c r="E90" s="124">
        <v>0</v>
      </c>
      <c r="F90" s="125"/>
      <c r="G90" s="118">
        <v>96282</v>
      </c>
      <c r="H90" s="118">
        <v>0</v>
      </c>
      <c r="I90" s="118">
        <v>-96282</v>
      </c>
      <c r="J90" s="124">
        <v>0</v>
      </c>
    </row>
    <row r="91" spans="1:10" ht="15.75" thickBot="1" x14ac:dyDescent="0.35">
      <c r="A91" s="119" t="s">
        <v>188</v>
      </c>
      <c r="B91" s="120">
        <v>-55663</v>
      </c>
      <c r="C91" s="120">
        <v>0</v>
      </c>
      <c r="D91" s="120">
        <v>-55663</v>
      </c>
      <c r="E91" s="126">
        <v>0</v>
      </c>
      <c r="F91" s="127"/>
      <c r="G91" s="120">
        <v>-55663</v>
      </c>
      <c r="H91" s="120">
        <v>0</v>
      </c>
      <c r="I91" s="120">
        <v>-55663</v>
      </c>
      <c r="J91" s="126">
        <v>0</v>
      </c>
    </row>
    <row r="92" spans="1:10" ht="15.75" thickBot="1" x14ac:dyDescent="0.35">
      <c r="A92" s="119" t="s">
        <v>453</v>
      </c>
      <c r="B92" s="121">
        <v>-1.3703939999999999</v>
      </c>
      <c r="C92" s="121">
        <v>0</v>
      </c>
      <c r="D92" s="121">
        <v>-1.3703939999999999</v>
      </c>
      <c r="E92" s="121">
        <v>0</v>
      </c>
      <c r="F92" s="127"/>
      <c r="G92" s="121">
        <v>-1.3703939999999999</v>
      </c>
      <c r="H92" s="121">
        <v>0</v>
      </c>
      <c r="I92" s="121">
        <v>-1.3703939999999999</v>
      </c>
      <c r="J92" s="121">
        <v>0</v>
      </c>
    </row>
    <row r="93" spans="1:10" ht="15.75" thickBot="1" x14ac:dyDescent="0.35">
      <c r="A93" s="114" t="s">
        <v>277</v>
      </c>
      <c r="B93" s="98"/>
      <c r="C93" s="98"/>
      <c r="D93" s="98"/>
      <c r="E93" s="98"/>
      <c r="F93" s="103"/>
      <c r="G93" s="98"/>
      <c r="H93" s="98"/>
      <c r="I93" s="98"/>
      <c r="J93" s="98"/>
    </row>
    <row r="94" spans="1:10" x14ac:dyDescent="0.3">
      <c r="A94" s="115" t="s">
        <v>309</v>
      </c>
      <c r="B94" s="116">
        <v>1433</v>
      </c>
      <c r="C94" s="116">
        <v>0</v>
      </c>
      <c r="D94" s="116">
        <v>1433</v>
      </c>
      <c r="E94" s="122">
        <v>0</v>
      </c>
      <c r="F94" s="123"/>
      <c r="G94" s="116">
        <v>1433</v>
      </c>
      <c r="H94" s="116">
        <v>0</v>
      </c>
      <c r="I94" s="116">
        <v>1433</v>
      </c>
      <c r="J94" s="122">
        <v>0</v>
      </c>
    </row>
    <row r="95" spans="1:10" x14ac:dyDescent="0.3">
      <c r="A95" s="115" t="s">
        <v>262</v>
      </c>
      <c r="B95" s="116">
        <v>27176</v>
      </c>
      <c r="C95" s="116">
        <v>0</v>
      </c>
      <c r="D95" s="116">
        <v>27176</v>
      </c>
      <c r="E95" s="122">
        <v>0</v>
      </c>
      <c r="F95" s="123"/>
      <c r="G95" s="116">
        <v>27176</v>
      </c>
      <c r="H95" s="116">
        <v>0</v>
      </c>
      <c r="I95" s="116">
        <v>27176</v>
      </c>
      <c r="J95" s="122">
        <v>0</v>
      </c>
    </row>
    <row r="96" spans="1:10" x14ac:dyDescent="0.3">
      <c r="A96" s="117" t="s">
        <v>79</v>
      </c>
      <c r="B96" s="118">
        <v>28609</v>
      </c>
      <c r="C96" s="118">
        <v>0</v>
      </c>
      <c r="D96" s="118">
        <v>28609</v>
      </c>
      <c r="E96" s="124">
        <v>0</v>
      </c>
      <c r="F96" s="125"/>
      <c r="G96" s="118">
        <v>28609</v>
      </c>
      <c r="H96" s="118">
        <v>0</v>
      </c>
      <c r="I96" s="118">
        <v>28609</v>
      </c>
      <c r="J96" s="124">
        <v>0</v>
      </c>
    </row>
    <row r="97" spans="1:10" ht="15.75" thickBot="1" x14ac:dyDescent="0.35">
      <c r="A97" s="114" t="s">
        <v>80</v>
      </c>
      <c r="B97" s="98"/>
      <c r="C97" s="98"/>
      <c r="D97" s="98"/>
      <c r="E97" s="98"/>
      <c r="F97" s="103"/>
      <c r="G97" s="98"/>
      <c r="H97" s="98"/>
      <c r="I97" s="98"/>
      <c r="J97" s="98"/>
    </row>
    <row r="98" spans="1:10" x14ac:dyDescent="0.3">
      <c r="A98" s="115" t="s">
        <v>189</v>
      </c>
      <c r="B98" s="116">
        <v>29890</v>
      </c>
      <c r="C98" s="116">
        <v>0</v>
      </c>
      <c r="D98" s="116">
        <v>-29890</v>
      </c>
      <c r="E98" s="122">
        <v>0</v>
      </c>
      <c r="F98" s="123"/>
      <c r="G98" s="116">
        <v>29890</v>
      </c>
      <c r="H98" s="116">
        <v>0</v>
      </c>
      <c r="I98" s="116">
        <v>-29890</v>
      </c>
      <c r="J98" s="122">
        <v>0</v>
      </c>
    </row>
    <row r="99" spans="1:10" x14ac:dyDescent="0.3">
      <c r="A99" s="115" t="s">
        <v>126</v>
      </c>
      <c r="B99" s="116">
        <v>3916</v>
      </c>
      <c r="C99" s="116">
        <v>0</v>
      </c>
      <c r="D99" s="116">
        <v>-3916</v>
      </c>
      <c r="E99" s="122">
        <v>0</v>
      </c>
      <c r="F99" s="123"/>
      <c r="G99" s="116">
        <v>3916</v>
      </c>
      <c r="H99" s="116">
        <v>0</v>
      </c>
      <c r="I99" s="116">
        <v>-3916</v>
      </c>
      <c r="J99" s="122">
        <v>0</v>
      </c>
    </row>
    <row r="100" spans="1:10" x14ac:dyDescent="0.3">
      <c r="A100" s="117" t="s">
        <v>168</v>
      </c>
      <c r="B100" s="118">
        <v>33806</v>
      </c>
      <c r="C100" s="118">
        <v>0</v>
      </c>
      <c r="D100" s="118">
        <v>-33806</v>
      </c>
      <c r="E100" s="124">
        <v>0</v>
      </c>
      <c r="F100" s="125"/>
      <c r="G100" s="118">
        <v>33806</v>
      </c>
      <c r="H100" s="118">
        <v>0</v>
      </c>
      <c r="I100" s="118">
        <v>-33806</v>
      </c>
      <c r="J100" s="124">
        <v>0</v>
      </c>
    </row>
    <row r="101" spans="1:10" ht="15.75" thickBot="1" x14ac:dyDescent="0.35">
      <c r="A101" s="119" t="s">
        <v>81</v>
      </c>
      <c r="B101" s="120">
        <v>-5197</v>
      </c>
      <c r="C101" s="120">
        <v>0</v>
      </c>
      <c r="D101" s="120">
        <v>-5197</v>
      </c>
      <c r="E101" s="126">
        <v>0</v>
      </c>
      <c r="F101" s="127"/>
      <c r="G101" s="120">
        <v>-5197</v>
      </c>
      <c r="H101" s="120">
        <v>0</v>
      </c>
      <c r="I101" s="120">
        <v>-5197</v>
      </c>
      <c r="J101" s="126">
        <v>0</v>
      </c>
    </row>
    <row r="102" spans="1:10" ht="15.75" thickBot="1" x14ac:dyDescent="0.35">
      <c r="A102" s="119" t="s">
        <v>454</v>
      </c>
      <c r="B102" s="121">
        <v>-0.18163599999999999</v>
      </c>
      <c r="C102" s="121">
        <v>0</v>
      </c>
      <c r="D102" s="121">
        <v>-0.18163599999999999</v>
      </c>
      <c r="E102" s="121">
        <v>0</v>
      </c>
      <c r="F102" s="127"/>
      <c r="G102" s="121">
        <v>-0.18163599999999999</v>
      </c>
      <c r="H102" s="121">
        <v>0</v>
      </c>
      <c r="I102" s="121">
        <v>-0.18163599999999999</v>
      </c>
      <c r="J102" s="121">
        <v>0</v>
      </c>
    </row>
    <row r="103" spans="1:10" ht="15.75" thickBot="1" x14ac:dyDescent="0.35">
      <c r="A103" s="114" t="s">
        <v>190</v>
      </c>
      <c r="B103" s="98"/>
      <c r="C103" s="98"/>
      <c r="D103" s="98"/>
      <c r="E103" s="98"/>
      <c r="F103" s="103"/>
      <c r="G103" s="98"/>
      <c r="H103" s="98"/>
      <c r="I103" s="98"/>
      <c r="J103" s="98"/>
    </row>
    <row r="104" spans="1:10" x14ac:dyDescent="0.3">
      <c r="A104" s="115" t="s">
        <v>501</v>
      </c>
      <c r="B104" s="116">
        <v>14</v>
      </c>
      <c r="C104" s="116">
        <v>0</v>
      </c>
      <c r="D104" s="116">
        <v>14</v>
      </c>
      <c r="E104" s="122">
        <v>0</v>
      </c>
      <c r="F104" s="123"/>
      <c r="G104" s="116">
        <v>14</v>
      </c>
      <c r="H104" s="116">
        <v>0</v>
      </c>
      <c r="I104" s="116">
        <v>14</v>
      </c>
      <c r="J104" s="122">
        <v>0</v>
      </c>
    </row>
    <row r="105" spans="1:10" x14ac:dyDescent="0.3">
      <c r="A105" s="115" t="s">
        <v>48</v>
      </c>
      <c r="B105" s="116">
        <v>516</v>
      </c>
      <c r="C105" s="116">
        <v>0</v>
      </c>
      <c r="D105" s="116">
        <v>516</v>
      </c>
      <c r="E105" s="122">
        <v>0</v>
      </c>
      <c r="F105" s="123"/>
      <c r="G105" s="116">
        <v>516</v>
      </c>
      <c r="H105" s="116">
        <v>0</v>
      </c>
      <c r="I105" s="116">
        <v>516</v>
      </c>
      <c r="J105" s="122">
        <v>0</v>
      </c>
    </row>
    <row r="106" spans="1:10" x14ac:dyDescent="0.3">
      <c r="A106" s="115" t="s">
        <v>310</v>
      </c>
      <c r="B106" s="116">
        <v>11369</v>
      </c>
      <c r="C106" s="116">
        <v>0</v>
      </c>
      <c r="D106" s="116">
        <v>11369</v>
      </c>
      <c r="E106" s="122">
        <v>0</v>
      </c>
      <c r="F106" s="123"/>
      <c r="G106" s="116">
        <v>11369</v>
      </c>
      <c r="H106" s="116">
        <v>0</v>
      </c>
      <c r="I106" s="116">
        <v>11369</v>
      </c>
      <c r="J106" s="122">
        <v>0</v>
      </c>
    </row>
    <row r="107" spans="1:10" x14ac:dyDescent="0.3">
      <c r="A107" s="115" t="s">
        <v>83</v>
      </c>
      <c r="B107" s="116">
        <v>7241</v>
      </c>
      <c r="C107" s="116">
        <v>0</v>
      </c>
      <c r="D107" s="116">
        <v>7241</v>
      </c>
      <c r="E107" s="122">
        <v>0</v>
      </c>
      <c r="F107" s="123"/>
      <c r="G107" s="116">
        <v>7241</v>
      </c>
      <c r="H107" s="116">
        <v>0</v>
      </c>
      <c r="I107" s="116">
        <v>7241</v>
      </c>
      <c r="J107" s="122">
        <v>0</v>
      </c>
    </row>
    <row r="108" spans="1:10" x14ac:dyDescent="0.3">
      <c r="A108" s="115" t="s">
        <v>279</v>
      </c>
      <c r="B108" s="116">
        <v>900</v>
      </c>
      <c r="C108" s="116">
        <v>0</v>
      </c>
      <c r="D108" s="116">
        <v>900</v>
      </c>
      <c r="E108" s="122">
        <v>0</v>
      </c>
      <c r="F108" s="123"/>
      <c r="G108" s="116">
        <v>900</v>
      </c>
      <c r="H108" s="116">
        <v>0</v>
      </c>
      <c r="I108" s="116">
        <v>900</v>
      </c>
      <c r="J108" s="122">
        <v>0</v>
      </c>
    </row>
    <row r="109" spans="1:10" x14ac:dyDescent="0.3">
      <c r="A109" s="115" t="s">
        <v>294</v>
      </c>
      <c r="B109" s="116">
        <v>315</v>
      </c>
      <c r="C109" s="116">
        <v>0</v>
      </c>
      <c r="D109" s="116">
        <v>315</v>
      </c>
      <c r="E109" s="122">
        <v>0</v>
      </c>
      <c r="F109" s="123"/>
      <c r="G109" s="116">
        <v>315</v>
      </c>
      <c r="H109" s="116">
        <v>0</v>
      </c>
      <c r="I109" s="116">
        <v>315</v>
      </c>
      <c r="J109" s="122">
        <v>0</v>
      </c>
    </row>
    <row r="110" spans="1:10" x14ac:dyDescent="0.3">
      <c r="A110" s="115" t="s">
        <v>49</v>
      </c>
      <c r="B110" s="116">
        <v>18717</v>
      </c>
      <c r="C110" s="116">
        <v>0</v>
      </c>
      <c r="D110" s="116">
        <v>18717</v>
      </c>
      <c r="E110" s="122">
        <v>0</v>
      </c>
      <c r="F110" s="123"/>
      <c r="G110" s="116">
        <v>18717</v>
      </c>
      <c r="H110" s="116">
        <v>0</v>
      </c>
      <c r="I110" s="116">
        <v>18717</v>
      </c>
      <c r="J110" s="122">
        <v>0</v>
      </c>
    </row>
    <row r="111" spans="1:10" x14ac:dyDescent="0.3">
      <c r="A111" s="115" t="s">
        <v>213</v>
      </c>
      <c r="B111" s="116">
        <v>6219</v>
      </c>
      <c r="C111" s="116">
        <v>0</v>
      </c>
      <c r="D111" s="116">
        <v>6219</v>
      </c>
      <c r="E111" s="122">
        <v>0</v>
      </c>
      <c r="F111" s="123"/>
      <c r="G111" s="116">
        <v>6219</v>
      </c>
      <c r="H111" s="116">
        <v>0</v>
      </c>
      <c r="I111" s="116">
        <v>6219</v>
      </c>
      <c r="J111" s="122">
        <v>0</v>
      </c>
    </row>
    <row r="112" spans="1:10" x14ac:dyDescent="0.3">
      <c r="A112" s="117" t="s">
        <v>280</v>
      </c>
      <c r="B112" s="118">
        <v>45291</v>
      </c>
      <c r="C112" s="118">
        <v>0</v>
      </c>
      <c r="D112" s="118">
        <v>45291</v>
      </c>
      <c r="E112" s="124">
        <v>0</v>
      </c>
      <c r="F112" s="125"/>
      <c r="G112" s="118">
        <v>45291</v>
      </c>
      <c r="H112" s="118">
        <v>0</v>
      </c>
      <c r="I112" s="118">
        <v>45291</v>
      </c>
      <c r="J112" s="124">
        <v>0</v>
      </c>
    </row>
    <row r="113" spans="1:10" ht="15.75" thickBot="1" x14ac:dyDescent="0.35">
      <c r="A113" s="114" t="s">
        <v>84</v>
      </c>
      <c r="B113" s="98"/>
      <c r="C113" s="98"/>
      <c r="D113" s="98"/>
      <c r="E113" s="98"/>
      <c r="F113" s="103"/>
      <c r="G113" s="98"/>
      <c r="H113" s="98"/>
      <c r="I113" s="98"/>
      <c r="J113" s="98"/>
    </row>
    <row r="114" spans="1:10" x14ac:dyDescent="0.3">
      <c r="A114" s="115" t="s">
        <v>311</v>
      </c>
      <c r="B114" s="116">
        <v>19625</v>
      </c>
      <c r="C114" s="116">
        <v>0</v>
      </c>
      <c r="D114" s="116">
        <v>-19625</v>
      </c>
      <c r="E114" s="122">
        <v>0</v>
      </c>
      <c r="F114" s="123"/>
      <c r="G114" s="116">
        <v>19625</v>
      </c>
      <c r="H114" s="116">
        <v>0</v>
      </c>
      <c r="I114" s="116">
        <v>-19625</v>
      </c>
      <c r="J114" s="122">
        <v>0</v>
      </c>
    </row>
    <row r="115" spans="1:10" x14ac:dyDescent="0.3">
      <c r="A115" s="115" t="s">
        <v>312</v>
      </c>
      <c r="B115" s="116">
        <v>5595</v>
      </c>
      <c r="C115" s="116">
        <v>0</v>
      </c>
      <c r="D115" s="116">
        <v>-5595</v>
      </c>
      <c r="E115" s="122">
        <v>0</v>
      </c>
      <c r="F115" s="123"/>
      <c r="G115" s="116">
        <v>5595</v>
      </c>
      <c r="H115" s="116">
        <v>0</v>
      </c>
      <c r="I115" s="116">
        <v>-5595</v>
      </c>
      <c r="J115" s="122">
        <v>0</v>
      </c>
    </row>
    <row r="116" spans="1:10" x14ac:dyDescent="0.3">
      <c r="A116" s="115" t="s">
        <v>193</v>
      </c>
      <c r="B116" s="116">
        <v>4893</v>
      </c>
      <c r="C116" s="116">
        <v>0</v>
      </c>
      <c r="D116" s="116">
        <v>-4893</v>
      </c>
      <c r="E116" s="122">
        <v>0</v>
      </c>
      <c r="F116" s="123"/>
      <c r="G116" s="116">
        <v>4893</v>
      </c>
      <c r="H116" s="116">
        <v>0</v>
      </c>
      <c r="I116" s="116">
        <v>-4893</v>
      </c>
      <c r="J116" s="122">
        <v>0</v>
      </c>
    </row>
    <row r="117" spans="1:10" x14ac:dyDescent="0.3">
      <c r="A117" s="115" t="s">
        <v>313</v>
      </c>
      <c r="B117" s="116">
        <v>5204</v>
      </c>
      <c r="C117" s="116">
        <v>0</v>
      </c>
      <c r="D117" s="116">
        <v>-5204</v>
      </c>
      <c r="E117" s="122">
        <v>0</v>
      </c>
      <c r="F117" s="123"/>
      <c r="G117" s="116">
        <v>5204</v>
      </c>
      <c r="H117" s="116">
        <v>0</v>
      </c>
      <c r="I117" s="116">
        <v>-5204</v>
      </c>
      <c r="J117" s="122">
        <v>0</v>
      </c>
    </row>
    <row r="118" spans="1:10" x14ac:dyDescent="0.3">
      <c r="A118" s="115" t="s">
        <v>24</v>
      </c>
      <c r="B118" s="116">
        <v>660</v>
      </c>
      <c r="C118" s="116">
        <v>0</v>
      </c>
      <c r="D118" s="116">
        <v>-660</v>
      </c>
      <c r="E118" s="122">
        <v>0</v>
      </c>
      <c r="F118" s="123"/>
      <c r="G118" s="116">
        <v>660</v>
      </c>
      <c r="H118" s="116">
        <v>0</v>
      </c>
      <c r="I118" s="116">
        <v>-660</v>
      </c>
      <c r="J118" s="122">
        <v>0</v>
      </c>
    </row>
    <row r="119" spans="1:10" x14ac:dyDescent="0.3">
      <c r="A119" s="115" t="s">
        <v>214</v>
      </c>
      <c r="B119" s="116">
        <v>18862</v>
      </c>
      <c r="C119" s="116">
        <v>0</v>
      </c>
      <c r="D119" s="116">
        <v>-18862</v>
      </c>
      <c r="E119" s="122">
        <v>0</v>
      </c>
      <c r="F119" s="123"/>
      <c r="G119" s="116">
        <v>18862</v>
      </c>
      <c r="H119" s="116">
        <v>0</v>
      </c>
      <c r="I119" s="116">
        <v>-18862</v>
      </c>
      <c r="J119" s="122">
        <v>0</v>
      </c>
    </row>
    <row r="120" spans="1:10" x14ac:dyDescent="0.3">
      <c r="A120" s="115" t="s">
        <v>26</v>
      </c>
      <c r="B120" s="116">
        <v>37785</v>
      </c>
      <c r="C120" s="116">
        <v>0</v>
      </c>
      <c r="D120" s="116">
        <v>-37785</v>
      </c>
      <c r="E120" s="122">
        <v>0</v>
      </c>
      <c r="F120" s="123"/>
      <c r="G120" s="116">
        <v>37785</v>
      </c>
      <c r="H120" s="116">
        <v>0</v>
      </c>
      <c r="I120" s="116">
        <v>-37785</v>
      </c>
      <c r="J120" s="122">
        <v>0</v>
      </c>
    </row>
    <row r="121" spans="1:10" x14ac:dyDescent="0.3">
      <c r="A121" s="115" t="s">
        <v>464</v>
      </c>
      <c r="B121" s="116">
        <v>4831</v>
      </c>
      <c r="C121" s="116">
        <v>0</v>
      </c>
      <c r="D121" s="116">
        <v>-4831</v>
      </c>
      <c r="E121" s="122">
        <v>0</v>
      </c>
      <c r="F121" s="123"/>
      <c r="G121" s="116">
        <v>4831</v>
      </c>
      <c r="H121" s="116">
        <v>0</v>
      </c>
      <c r="I121" s="116">
        <v>-4831</v>
      </c>
      <c r="J121" s="122">
        <v>0</v>
      </c>
    </row>
    <row r="122" spans="1:10" x14ac:dyDescent="0.3">
      <c r="A122" s="115" t="s">
        <v>87</v>
      </c>
      <c r="B122" s="116">
        <v>30</v>
      </c>
      <c r="C122" s="116">
        <v>0</v>
      </c>
      <c r="D122" s="116">
        <v>-30</v>
      </c>
      <c r="E122" s="122">
        <v>0</v>
      </c>
      <c r="F122" s="123"/>
      <c r="G122" s="116">
        <v>30</v>
      </c>
      <c r="H122" s="116">
        <v>0</v>
      </c>
      <c r="I122" s="116">
        <v>-30</v>
      </c>
      <c r="J122" s="122">
        <v>0</v>
      </c>
    </row>
    <row r="123" spans="1:10" x14ac:dyDescent="0.3">
      <c r="A123" s="115" t="s">
        <v>111</v>
      </c>
      <c r="B123" s="116">
        <v>102706</v>
      </c>
      <c r="C123" s="116">
        <v>0</v>
      </c>
      <c r="D123" s="116">
        <v>-102706</v>
      </c>
      <c r="E123" s="122">
        <v>0</v>
      </c>
      <c r="F123" s="123"/>
      <c r="G123" s="116">
        <v>102706</v>
      </c>
      <c r="H123" s="116">
        <v>0</v>
      </c>
      <c r="I123" s="116">
        <v>-102706</v>
      </c>
      <c r="J123" s="122">
        <v>0</v>
      </c>
    </row>
    <row r="124" spans="1:10" x14ac:dyDescent="0.3">
      <c r="A124" s="115" t="s">
        <v>198</v>
      </c>
      <c r="B124" s="116">
        <v>7459</v>
      </c>
      <c r="C124" s="116">
        <v>0</v>
      </c>
      <c r="D124" s="116">
        <v>-7459</v>
      </c>
      <c r="E124" s="122">
        <v>0</v>
      </c>
      <c r="F124" s="123"/>
      <c r="G124" s="116">
        <v>7459</v>
      </c>
      <c r="H124" s="116">
        <v>0</v>
      </c>
      <c r="I124" s="116">
        <v>-7459</v>
      </c>
      <c r="J124" s="122">
        <v>0</v>
      </c>
    </row>
    <row r="125" spans="1:10" x14ac:dyDescent="0.3">
      <c r="A125" s="115" t="s">
        <v>54</v>
      </c>
      <c r="B125" s="116">
        <v>3400</v>
      </c>
      <c r="C125" s="116">
        <v>0</v>
      </c>
      <c r="D125" s="116">
        <v>-3400</v>
      </c>
      <c r="E125" s="122">
        <v>0</v>
      </c>
      <c r="F125" s="123"/>
      <c r="G125" s="116">
        <v>3400</v>
      </c>
      <c r="H125" s="116">
        <v>0</v>
      </c>
      <c r="I125" s="116">
        <v>-3400</v>
      </c>
      <c r="J125" s="122">
        <v>0</v>
      </c>
    </row>
    <row r="126" spans="1:10" x14ac:dyDescent="0.3">
      <c r="A126" s="115" t="s">
        <v>6</v>
      </c>
      <c r="B126" s="116">
        <v>2313</v>
      </c>
      <c r="C126" s="116">
        <v>0</v>
      </c>
      <c r="D126" s="116">
        <v>-2313</v>
      </c>
      <c r="E126" s="122">
        <v>0</v>
      </c>
      <c r="F126" s="123"/>
      <c r="G126" s="116">
        <v>2313</v>
      </c>
      <c r="H126" s="116">
        <v>0</v>
      </c>
      <c r="I126" s="116">
        <v>-2313</v>
      </c>
      <c r="J126" s="122">
        <v>0</v>
      </c>
    </row>
    <row r="127" spans="1:10" x14ac:dyDescent="0.3">
      <c r="A127" s="115" t="s">
        <v>28</v>
      </c>
      <c r="B127" s="116">
        <v>2740</v>
      </c>
      <c r="C127" s="116">
        <v>0</v>
      </c>
      <c r="D127" s="116">
        <v>-2740</v>
      </c>
      <c r="E127" s="122">
        <v>0</v>
      </c>
      <c r="F127" s="123"/>
      <c r="G127" s="116">
        <v>2740</v>
      </c>
      <c r="H127" s="116">
        <v>0</v>
      </c>
      <c r="I127" s="116">
        <v>-2740</v>
      </c>
      <c r="J127" s="122">
        <v>0</v>
      </c>
    </row>
    <row r="128" spans="1:10" x14ac:dyDescent="0.3">
      <c r="A128" s="115" t="s">
        <v>264</v>
      </c>
      <c r="B128" s="116">
        <v>749</v>
      </c>
      <c r="C128" s="116">
        <v>0</v>
      </c>
      <c r="D128" s="116">
        <v>-749</v>
      </c>
      <c r="E128" s="122">
        <v>0</v>
      </c>
      <c r="F128" s="123"/>
      <c r="G128" s="116">
        <v>749</v>
      </c>
      <c r="H128" s="116">
        <v>0</v>
      </c>
      <c r="I128" s="116">
        <v>-749</v>
      </c>
      <c r="J128" s="122">
        <v>0</v>
      </c>
    </row>
    <row r="129" spans="1:10" x14ac:dyDescent="0.3">
      <c r="A129" s="115" t="s">
        <v>55</v>
      </c>
      <c r="B129" s="116">
        <v>2527</v>
      </c>
      <c r="C129" s="116">
        <v>0</v>
      </c>
      <c r="D129" s="116">
        <v>-2527</v>
      </c>
      <c r="E129" s="122">
        <v>0</v>
      </c>
      <c r="F129" s="123"/>
      <c r="G129" s="116">
        <v>2527</v>
      </c>
      <c r="H129" s="116">
        <v>0</v>
      </c>
      <c r="I129" s="116">
        <v>-2527</v>
      </c>
      <c r="J129" s="122">
        <v>0</v>
      </c>
    </row>
    <row r="130" spans="1:10" x14ac:dyDescent="0.3">
      <c r="A130" s="115" t="s">
        <v>7</v>
      </c>
      <c r="B130" s="116">
        <v>285</v>
      </c>
      <c r="C130" s="116">
        <v>0</v>
      </c>
      <c r="D130" s="116">
        <v>-285</v>
      </c>
      <c r="E130" s="122">
        <v>0</v>
      </c>
      <c r="F130" s="123"/>
      <c r="G130" s="116">
        <v>285</v>
      </c>
      <c r="H130" s="116">
        <v>0</v>
      </c>
      <c r="I130" s="116">
        <v>-285</v>
      </c>
      <c r="J130" s="122">
        <v>0</v>
      </c>
    </row>
    <row r="131" spans="1:10" x14ac:dyDescent="0.3">
      <c r="A131" s="115" t="s">
        <v>199</v>
      </c>
      <c r="B131" s="116">
        <v>14177</v>
      </c>
      <c r="C131" s="116">
        <v>0</v>
      </c>
      <c r="D131" s="116">
        <v>-14177</v>
      </c>
      <c r="E131" s="122">
        <v>0</v>
      </c>
      <c r="F131" s="123"/>
      <c r="G131" s="116">
        <v>14177</v>
      </c>
      <c r="H131" s="116">
        <v>0</v>
      </c>
      <c r="I131" s="116">
        <v>-14177</v>
      </c>
      <c r="J131" s="122">
        <v>0</v>
      </c>
    </row>
    <row r="132" spans="1:10" x14ac:dyDescent="0.3">
      <c r="A132" s="115" t="s">
        <v>265</v>
      </c>
      <c r="B132" s="116">
        <v>3221</v>
      </c>
      <c r="C132" s="116">
        <v>0</v>
      </c>
      <c r="D132" s="116">
        <v>-3221</v>
      </c>
      <c r="E132" s="122">
        <v>0</v>
      </c>
      <c r="F132" s="123"/>
      <c r="G132" s="116">
        <v>3221</v>
      </c>
      <c r="H132" s="116">
        <v>0</v>
      </c>
      <c r="I132" s="116">
        <v>-3221</v>
      </c>
      <c r="J132" s="122">
        <v>0</v>
      </c>
    </row>
    <row r="133" spans="1:10" x14ac:dyDescent="0.3">
      <c r="A133" s="115" t="s">
        <v>9</v>
      </c>
      <c r="B133" s="116">
        <v>3925</v>
      </c>
      <c r="C133" s="116">
        <v>0</v>
      </c>
      <c r="D133" s="116">
        <v>-3925</v>
      </c>
      <c r="E133" s="122">
        <v>0</v>
      </c>
      <c r="F133" s="123"/>
      <c r="G133" s="116">
        <v>3925</v>
      </c>
      <c r="H133" s="116">
        <v>0</v>
      </c>
      <c r="I133" s="116">
        <v>-3925</v>
      </c>
      <c r="J133" s="122">
        <v>0</v>
      </c>
    </row>
    <row r="134" spans="1:10" x14ac:dyDescent="0.3">
      <c r="A134" s="115" t="s">
        <v>219</v>
      </c>
      <c r="B134" s="116">
        <v>8659</v>
      </c>
      <c r="C134" s="116">
        <v>0</v>
      </c>
      <c r="D134" s="116">
        <v>-8659</v>
      </c>
      <c r="E134" s="122">
        <v>0</v>
      </c>
      <c r="F134" s="123"/>
      <c r="G134" s="116">
        <v>8659</v>
      </c>
      <c r="H134" s="116">
        <v>0</v>
      </c>
      <c r="I134" s="116">
        <v>-8659</v>
      </c>
      <c r="J134" s="122">
        <v>0</v>
      </c>
    </row>
    <row r="135" spans="1:10" x14ac:dyDescent="0.3">
      <c r="A135" s="115" t="s">
        <v>170</v>
      </c>
      <c r="B135" s="116">
        <v>2099</v>
      </c>
      <c r="C135" s="116">
        <v>0</v>
      </c>
      <c r="D135" s="116">
        <v>-2099</v>
      </c>
      <c r="E135" s="122">
        <v>0</v>
      </c>
      <c r="F135" s="123"/>
      <c r="G135" s="116">
        <v>2099</v>
      </c>
      <c r="H135" s="116">
        <v>0</v>
      </c>
      <c r="I135" s="116">
        <v>-2099</v>
      </c>
      <c r="J135" s="122">
        <v>0</v>
      </c>
    </row>
    <row r="136" spans="1:10" x14ac:dyDescent="0.3">
      <c r="A136" s="115" t="s">
        <v>315</v>
      </c>
      <c r="B136" s="116">
        <v>9091</v>
      </c>
      <c r="C136" s="116">
        <v>0</v>
      </c>
      <c r="D136" s="116">
        <v>-9091</v>
      </c>
      <c r="E136" s="122">
        <v>0</v>
      </c>
      <c r="F136" s="123"/>
      <c r="G136" s="116">
        <v>9091</v>
      </c>
      <c r="H136" s="116">
        <v>0</v>
      </c>
      <c r="I136" s="116">
        <v>-9091</v>
      </c>
      <c r="J136" s="122">
        <v>0</v>
      </c>
    </row>
    <row r="137" spans="1:10" x14ac:dyDescent="0.3">
      <c r="A137" s="115" t="s">
        <v>57</v>
      </c>
      <c r="B137" s="116">
        <v>-408</v>
      </c>
      <c r="C137" s="116">
        <v>0</v>
      </c>
      <c r="D137" s="116">
        <v>408</v>
      </c>
      <c r="E137" s="122">
        <v>0</v>
      </c>
      <c r="F137" s="123"/>
      <c r="G137" s="116">
        <v>-408</v>
      </c>
      <c r="H137" s="116">
        <v>0</v>
      </c>
      <c r="I137" s="116">
        <v>408</v>
      </c>
      <c r="J137" s="122">
        <v>0</v>
      </c>
    </row>
    <row r="138" spans="1:10" x14ac:dyDescent="0.3">
      <c r="A138" s="115" t="s">
        <v>112</v>
      </c>
      <c r="B138" s="116">
        <v>1</v>
      </c>
      <c r="C138" s="116">
        <v>0</v>
      </c>
      <c r="D138" s="116">
        <v>-1</v>
      </c>
      <c r="E138" s="122">
        <v>0</v>
      </c>
      <c r="F138" s="123"/>
      <c r="G138" s="116">
        <v>1</v>
      </c>
      <c r="H138" s="116">
        <v>0</v>
      </c>
      <c r="I138" s="116">
        <v>-1</v>
      </c>
      <c r="J138" s="122">
        <v>0</v>
      </c>
    </row>
    <row r="139" spans="1:10" x14ac:dyDescent="0.3">
      <c r="A139" s="115" t="s">
        <v>220</v>
      </c>
      <c r="B139" s="116">
        <v>622</v>
      </c>
      <c r="C139" s="116">
        <v>0</v>
      </c>
      <c r="D139" s="116">
        <v>-622</v>
      </c>
      <c r="E139" s="122">
        <v>0</v>
      </c>
      <c r="F139" s="123"/>
      <c r="G139" s="116">
        <v>622</v>
      </c>
      <c r="H139" s="116">
        <v>0</v>
      </c>
      <c r="I139" s="116">
        <v>-622</v>
      </c>
      <c r="J139" s="122">
        <v>0</v>
      </c>
    </row>
    <row r="140" spans="1:10" x14ac:dyDescent="0.3">
      <c r="A140" s="115" t="s">
        <v>130</v>
      </c>
      <c r="B140" s="116">
        <v>1231</v>
      </c>
      <c r="C140" s="116">
        <v>0</v>
      </c>
      <c r="D140" s="116">
        <v>-1231</v>
      </c>
      <c r="E140" s="122">
        <v>0</v>
      </c>
      <c r="F140" s="123"/>
      <c r="G140" s="116">
        <v>1231</v>
      </c>
      <c r="H140" s="116">
        <v>0</v>
      </c>
      <c r="I140" s="116">
        <v>-1231</v>
      </c>
      <c r="J140" s="122">
        <v>0</v>
      </c>
    </row>
    <row r="141" spans="1:10" x14ac:dyDescent="0.3">
      <c r="A141" s="115" t="s">
        <v>299</v>
      </c>
      <c r="B141" s="116">
        <v>3360</v>
      </c>
      <c r="C141" s="116">
        <v>0</v>
      </c>
      <c r="D141" s="116">
        <v>-3360</v>
      </c>
      <c r="E141" s="122">
        <v>0</v>
      </c>
      <c r="F141" s="123"/>
      <c r="G141" s="116">
        <v>3360</v>
      </c>
      <c r="H141" s="116">
        <v>0</v>
      </c>
      <c r="I141" s="116">
        <v>-3360</v>
      </c>
      <c r="J141" s="122">
        <v>0</v>
      </c>
    </row>
    <row r="142" spans="1:10" x14ac:dyDescent="0.3">
      <c r="A142" s="115" t="s">
        <v>474</v>
      </c>
      <c r="B142" s="116">
        <v>2329</v>
      </c>
      <c r="C142" s="116">
        <v>0</v>
      </c>
      <c r="D142" s="116">
        <v>-2329</v>
      </c>
      <c r="E142" s="122">
        <v>0</v>
      </c>
      <c r="F142" s="123"/>
      <c r="G142" s="116">
        <v>2329</v>
      </c>
      <c r="H142" s="116">
        <v>0</v>
      </c>
      <c r="I142" s="116">
        <v>-2329</v>
      </c>
      <c r="J142" s="122">
        <v>0</v>
      </c>
    </row>
    <row r="143" spans="1:10" x14ac:dyDescent="0.3">
      <c r="A143" s="115" t="s">
        <v>241</v>
      </c>
      <c r="B143" s="116">
        <v>500</v>
      </c>
      <c r="C143" s="116">
        <v>0</v>
      </c>
      <c r="D143" s="116">
        <v>-500</v>
      </c>
      <c r="E143" s="122">
        <v>0</v>
      </c>
      <c r="F143" s="123"/>
      <c r="G143" s="116">
        <v>500</v>
      </c>
      <c r="H143" s="116">
        <v>0</v>
      </c>
      <c r="I143" s="116">
        <v>-500</v>
      </c>
      <c r="J143" s="122">
        <v>0</v>
      </c>
    </row>
    <row r="144" spans="1:10" x14ac:dyDescent="0.3">
      <c r="A144" s="115" t="s">
        <v>10</v>
      </c>
      <c r="B144" s="116">
        <v>10932</v>
      </c>
      <c r="C144" s="116">
        <v>0</v>
      </c>
      <c r="D144" s="116">
        <v>-10932</v>
      </c>
      <c r="E144" s="122">
        <v>0</v>
      </c>
      <c r="F144" s="123"/>
      <c r="G144" s="116">
        <v>10932</v>
      </c>
      <c r="H144" s="116">
        <v>0</v>
      </c>
      <c r="I144" s="116">
        <v>-10932</v>
      </c>
      <c r="J144" s="122">
        <v>0</v>
      </c>
    </row>
    <row r="145" spans="1:10" x14ac:dyDescent="0.3">
      <c r="A145" s="115" t="s">
        <v>253</v>
      </c>
      <c r="B145" s="116">
        <v>997</v>
      </c>
      <c r="C145" s="116">
        <v>0</v>
      </c>
      <c r="D145" s="116">
        <v>-997</v>
      </c>
      <c r="E145" s="122">
        <v>0</v>
      </c>
      <c r="F145" s="123"/>
      <c r="G145" s="116">
        <v>997</v>
      </c>
      <c r="H145" s="116">
        <v>0</v>
      </c>
      <c r="I145" s="116">
        <v>-997</v>
      </c>
      <c r="J145" s="122">
        <v>0</v>
      </c>
    </row>
    <row r="146" spans="1:10" x14ac:dyDescent="0.3">
      <c r="A146" s="117" t="s">
        <v>31</v>
      </c>
      <c r="B146" s="118">
        <v>280395</v>
      </c>
      <c r="C146" s="118">
        <v>0</v>
      </c>
      <c r="D146" s="118">
        <v>-280395</v>
      </c>
      <c r="E146" s="124">
        <v>0</v>
      </c>
      <c r="F146" s="125"/>
      <c r="G146" s="118">
        <v>280395</v>
      </c>
      <c r="H146" s="118">
        <v>0</v>
      </c>
      <c r="I146" s="118">
        <v>-280395</v>
      </c>
      <c r="J146" s="124">
        <v>0</v>
      </c>
    </row>
    <row r="147" spans="1:10" ht="15.75" thickBot="1" x14ac:dyDescent="0.35">
      <c r="A147" s="119" t="s">
        <v>455</v>
      </c>
      <c r="B147" s="120">
        <v>-235105</v>
      </c>
      <c r="C147" s="120">
        <v>0</v>
      </c>
      <c r="D147" s="120">
        <v>-235105</v>
      </c>
      <c r="E147" s="126">
        <v>0</v>
      </c>
      <c r="F147" s="127"/>
      <c r="G147" s="120">
        <v>-235105</v>
      </c>
      <c r="H147" s="120">
        <v>0</v>
      </c>
      <c r="I147" s="120">
        <v>-235105</v>
      </c>
      <c r="J147" s="126">
        <v>0</v>
      </c>
    </row>
    <row r="148" spans="1:10" ht="15.75" thickBot="1" x14ac:dyDescent="0.35">
      <c r="A148" s="119" t="s">
        <v>456</v>
      </c>
      <c r="B148" s="121">
        <v>-5.1910230000000004</v>
      </c>
      <c r="C148" s="121">
        <v>0</v>
      </c>
      <c r="D148" s="121">
        <v>-5.1910230000000004</v>
      </c>
      <c r="E148" s="121">
        <v>0</v>
      </c>
      <c r="F148" s="127"/>
      <c r="G148" s="121">
        <v>-5.1910230000000004</v>
      </c>
      <c r="H148" s="121">
        <v>0</v>
      </c>
      <c r="I148" s="121">
        <v>-5.1910230000000004</v>
      </c>
      <c r="J148" s="121">
        <v>0</v>
      </c>
    </row>
    <row r="149" spans="1:10" x14ac:dyDescent="0.3">
      <c r="A149" s="113"/>
      <c r="B149" s="96"/>
      <c r="C149" s="96"/>
      <c r="D149" s="96"/>
      <c r="E149" s="96"/>
      <c r="F149" s="102"/>
      <c r="G149" s="96"/>
      <c r="H149" s="96"/>
      <c r="I149" s="96"/>
      <c r="J149" s="96"/>
    </row>
    <row r="150" spans="1:10" ht="15.75" thickBot="1" x14ac:dyDescent="0.35">
      <c r="A150" s="119" t="s">
        <v>283</v>
      </c>
      <c r="B150" s="120">
        <v>90665</v>
      </c>
      <c r="C150" s="120">
        <v>-17682</v>
      </c>
      <c r="D150" s="120">
        <v>108347</v>
      </c>
      <c r="E150" s="126">
        <v>6.127532518945821</v>
      </c>
      <c r="F150" s="127"/>
      <c r="G150" s="120">
        <v>90665</v>
      </c>
      <c r="H150" s="120">
        <v>-17682</v>
      </c>
      <c r="I150" s="120">
        <v>108347</v>
      </c>
      <c r="J150" s="126">
        <v>6.127532518945821</v>
      </c>
    </row>
    <row r="151" spans="1:10" x14ac:dyDescent="0.3">
      <c r="A151" s="113"/>
      <c r="B151" s="96"/>
      <c r="C151" s="96"/>
      <c r="D151" s="96"/>
      <c r="E151" s="96"/>
      <c r="F151" s="102"/>
      <c r="G151" s="96"/>
      <c r="H151" s="96"/>
      <c r="I151" s="96"/>
      <c r="J151" s="96"/>
    </row>
    <row r="152" spans="1:10" ht="15.75" thickBot="1" x14ac:dyDescent="0.35">
      <c r="A152" s="114" t="s">
        <v>475</v>
      </c>
      <c r="B152" s="98"/>
      <c r="C152" s="98"/>
      <c r="D152" s="98"/>
      <c r="E152" s="98"/>
      <c r="F152" s="103"/>
      <c r="G152" s="98"/>
      <c r="H152" s="98"/>
      <c r="I152" s="98"/>
      <c r="J152" s="98"/>
    </row>
    <row r="153" spans="1:10" x14ac:dyDescent="0.3">
      <c r="A153" s="115" t="s">
        <v>476</v>
      </c>
      <c r="B153" s="96"/>
      <c r="C153" s="96"/>
      <c r="D153" s="96"/>
      <c r="E153" s="96"/>
      <c r="F153" s="102"/>
      <c r="G153" s="96"/>
      <c r="H153" s="96"/>
      <c r="I153" s="96"/>
      <c r="J153" s="96"/>
    </row>
    <row r="154" spans="1:10" x14ac:dyDescent="0.3">
      <c r="A154" s="115" t="s">
        <v>477</v>
      </c>
      <c r="B154" s="96"/>
      <c r="C154" s="96"/>
      <c r="D154" s="96"/>
      <c r="E154" s="96"/>
      <c r="F154" s="102"/>
      <c r="G154" s="96"/>
      <c r="H154" s="96"/>
      <c r="I154" s="96"/>
      <c r="J154" s="96"/>
    </row>
    <row r="155" spans="1:10" x14ac:dyDescent="0.3">
      <c r="A155" s="115" t="s">
        <v>478</v>
      </c>
      <c r="B155" s="116">
        <v>10635</v>
      </c>
      <c r="C155" s="116">
        <v>0</v>
      </c>
      <c r="D155" s="116">
        <v>-10635</v>
      </c>
      <c r="E155" s="122">
        <v>0</v>
      </c>
      <c r="F155" s="123"/>
      <c r="G155" s="116">
        <v>10635</v>
      </c>
      <c r="H155" s="116">
        <v>0</v>
      </c>
      <c r="I155" s="116">
        <v>-10635</v>
      </c>
      <c r="J155" s="122">
        <v>0</v>
      </c>
    </row>
    <row r="156" spans="1:10" x14ac:dyDescent="0.3">
      <c r="A156" s="115" t="s">
        <v>479</v>
      </c>
      <c r="B156" s="116">
        <v>2359</v>
      </c>
      <c r="C156" s="116">
        <v>0</v>
      </c>
      <c r="D156" s="116">
        <v>-2359</v>
      </c>
      <c r="E156" s="122">
        <v>0</v>
      </c>
      <c r="F156" s="123"/>
      <c r="G156" s="116">
        <v>2359</v>
      </c>
      <c r="H156" s="116">
        <v>0</v>
      </c>
      <c r="I156" s="116">
        <v>-2359</v>
      </c>
      <c r="J156" s="122">
        <v>0</v>
      </c>
    </row>
    <row r="157" spans="1:10" x14ac:dyDescent="0.3">
      <c r="A157" s="115" t="s">
        <v>480</v>
      </c>
      <c r="B157" s="116">
        <v>20602</v>
      </c>
      <c r="C157" s="116">
        <v>0</v>
      </c>
      <c r="D157" s="116">
        <v>-20602</v>
      </c>
      <c r="E157" s="122">
        <v>0</v>
      </c>
      <c r="F157" s="123"/>
      <c r="G157" s="116">
        <v>20602</v>
      </c>
      <c r="H157" s="116">
        <v>0</v>
      </c>
      <c r="I157" s="116">
        <v>-20602</v>
      </c>
      <c r="J157" s="122">
        <v>0</v>
      </c>
    </row>
    <row r="158" spans="1:10" x14ac:dyDescent="0.3">
      <c r="A158" s="115" t="s">
        <v>481</v>
      </c>
      <c r="B158" s="116">
        <v>10363</v>
      </c>
      <c r="C158" s="116">
        <v>0</v>
      </c>
      <c r="D158" s="116">
        <v>-10363</v>
      </c>
      <c r="E158" s="122">
        <v>0</v>
      </c>
      <c r="F158" s="123"/>
      <c r="G158" s="116">
        <v>10363</v>
      </c>
      <c r="H158" s="116">
        <v>0</v>
      </c>
      <c r="I158" s="116">
        <v>-10363</v>
      </c>
      <c r="J158" s="122">
        <v>0</v>
      </c>
    </row>
    <row r="159" spans="1:10" x14ac:dyDescent="0.3">
      <c r="A159" s="115" t="s">
        <v>482</v>
      </c>
      <c r="B159" s="116">
        <v>26793</v>
      </c>
      <c r="C159" s="116">
        <v>0</v>
      </c>
      <c r="D159" s="116">
        <v>-26793</v>
      </c>
      <c r="E159" s="122">
        <v>0</v>
      </c>
      <c r="F159" s="123"/>
      <c r="G159" s="116">
        <v>26793</v>
      </c>
      <c r="H159" s="116">
        <v>0</v>
      </c>
      <c r="I159" s="116">
        <v>-26793</v>
      </c>
      <c r="J159" s="122">
        <v>0</v>
      </c>
    </row>
    <row r="160" spans="1:10" x14ac:dyDescent="0.3">
      <c r="A160" s="117" t="s">
        <v>483</v>
      </c>
      <c r="B160" s="118">
        <v>70753</v>
      </c>
      <c r="C160" s="118">
        <v>0</v>
      </c>
      <c r="D160" s="118">
        <v>-70753</v>
      </c>
      <c r="E160" s="124">
        <v>0</v>
      </c>
      <c r="F160" s="125"/>
      <c r="G160" s="118">
        <v>70753</v>
      </c>
      <c r="H160" s="118">
        <v>0</v>
      </c>
      <c r="I160" s="118">
        <v>-70753</v>
      </c>
      <c r="J160" s="124">
        <v>0</v>
      </c>
    </row>
    <row r="161" spans="1:10" x14ac:dyDescent="0.3">
      <c r="A161" s="117" t="s">
        <v>484</v>
      </c>
      <c r="B161" s="118">
        <v>70753</v>
      </c>
      <c r="C161" s="118">
        <v>0</v>
      </c>
      <c r="D161" s="118">
        <v>-70753</v>
      </c>
      <c r="E161" s="124">
        <v>0</v>
      </c>
      <c r="F161" s="125"/>
      <c r="G161" s="118">
        <v>70753</v>
      </c>
      <c r="H161" s="118">
        <v>0</v>
      </c>
      <c r="I161" s="118">
        <v>-70753</v>
      </c>
      <c r="J161" s="124">
        <v>0</v>
      </c>
    </row>
    <row r="162" spans="1:10" x14ac:dyDescent="0.3">
      <c r="A162" s="117" t="s">
        <v>485</v>
      </c>
      <c r="B162" s="118">
        <v>70753</v>
      </c>
      <c r="C162" s="118">
        <v>0</v>
      </c>
      <c r="D162" s="118">
        <v>-70753</v>
      </c>
      <c r="E162" s="124">
        <v>0</v>
      </c>
      <c r="F162" s="125"/>
      <c r="G162" s="118">
        <v>70753</v>
      </c>
      <c r="H162" s="118">
        <v>0</v>
      </c>
      <c r="I162" s="118">
        <v>-70753</v>
      </c>
      <c r="J162" s="124">
        <v>0</v>
      </c>
    </row>
    <row r="163" spans="1:10" ht="15.75" thickBot="1" x14ac:dyDescent="0.35">
      <c r="A163" s="119" t="s">
        <v>457</v>
      </c>
      <c r="B163" s="120">
        <v>19912</v>
      </c>
      <c r="C163" s="120">
        <v>-17682</v>
      </c>
      <c r="D163" s="120">
        <v>37594</v>
      </c>
      <c r="E163" s="126">
        <v>2.1261401425178148</v>
      </c>
      <c r="F163" s="127"/>
      <c r="G163" s="120">
        <v>19912</v>
      </c>
      <c r="H163" s="120">
        <v>-17682</v>
      </c>
      <c r="I163" s="120">
        <v>37594</v>
      </c>
      <c r="J163" s="126">
        <v>2.1261401425178148</v>
      </c>
    </row>
    <row r="164" spans="1:10" x14ac:dyDescent="0.3">
      <c r="A164" s="113"/>
      <c r="B164" s="96"/>
      <c r="C164" s="96"/>
      <c r="D164" s="96"/>
      <c r="E164" s="96"/>
      <c r="F164" s="102"/>
      <c r="G164" s="96"/>
      <c r="H164" s="96"/>
      <c r="I164" s="96"/>
      <c r="J164" s="96"/>
    </row>
    <row r="165" spans="1:10" ht="15.75" thickBot="1" x14ac:dyDescent="0.35">
      <c r="A165" s="119" t="s">
        <v>461</v>
      </c>
      <c r="B165" s="120">
        <v>19912</v>
      </c>
      <c r="C165" s="120">
        <v>-17682</v>
      </c>
      <c r="D165" s="120">
        <v>37594</v>
      </c>
      <c r="E165" s="126">
        <v>2.1261401425178148</v>
      </c>
      <c r="F165" s="127"/>
      <c r="G165" s="120">
        <v>19912</v>
      </c>
      <c r="H165" s="120">
        <v>-17682</v>
      </c>
      <c r="I165" s="120">
        <v>37594</v>
      </c>
      <c r="J165" s="126">
        <v>2.1261401425178148</v>
      </c>
    </row>
    <row r="166" spans="1:10" x14ac:dyDescent="0.3">
      <c r="A166" s="113"/>
      <c r="B166" s="96"/>
      <c r="C166" s="96"/>
      <c r="D166" s="96"/>
      <c r="E166" s="96"/>
      <c r="F166" s="102"/>
      <c r="G166" s="96"/>
      <c r="H166" s="96"/>
      <c r="I166" s="96"/>
      <c r="J166" s="96"/>
    </row>
    <row r="167" spans="1:10" ht="15.75" thickBot="1" x14ac:dyDescent="0.35">
      <c r="A167" s="119" t="s">
        <v>321</v>
      </c>
      <c r="B167" s="120">
        <v>0</v>
      </c>
      <c r="C167" s="120">
        <v>0</v>
      </c>
      <c r="D167" s="120">
        <v>0</v>
      </c>
      <c r="E167" s="126">
        <v>0</v>
      </c>
      <c r="F167" s="127"/>
      <c r="G167" s="120">
        <v>0</v>
      </c>
      <c r="H167" s="120">
        <v>0</v>
      </c>
      <c r="I167" s="120">
        <v>0</v>
      </c>
      <c r="J167" s="126">
        <v>0</v>
      </c>
    </row>
    <row r="168" spans="1:10" ht="15.75" thickBot="1" x14ac:dyDescent="0.35">
      <c r="A168" s="119" t="s">
        <v>462</v>
      </c>
      <c r="B168" s="120">
        <v>19912</v>
      </c>
      <c r="C168" s="120">
        <v>-17682</v>
      </c>
      <c r="D168" s="120">
        <v>37594</v>
      </c>
      <c r="E168" s="126">
        <v>2.1261401425178148</v>
      </c>
      <c r="F168" s="127"/>
      <c r="G168" s="120">
        <v>19912</v>
      </c>
      <c r="H168" s="120">
        <v>-17682</v>
      </c>
      <c r="I168" s="120">
        <v>37594</v>
      </c>
      <c r="J168" s="126">
        <v>2.1261401425178148</v>
      </c>
    </row>
    <row r="169" spans="1:10" x14ac:dyDescent="0.3">
      <c r="A169" s="113"/>
      <c r="B169" s="96"/>
      <c r="C169" s="96"/>
      <c r="D169" s="96"/>
      <c r="E169" s="96"/>
      <c r="F169" s="102"/>
      <c r="G169" s="96"/>
      <c r="H169" s="96"/>
      <c r="I169" s="96"/>
      <c r="J169" s="96"/>
    </row>
    <row r="170" spans="1:10" ht="15.75" thickBot="1" x14ac:dyDescent="0.35">
      <c r="A170" s="119" t="s">
        <v>322</v>
      </c>
      <c r="B170" s="120">
        <v>19912</v>
      </c>
      <c r="C170" s="120">
        <v>-17682</v>
      </c>
      <c r="D170" s="120">
        <v>37594</v>
      </c>
      <c r="E170" s="126">
        <v>2.1261401425178148</v>
      </c>
      <c r="F170" s="127"/>
      <c r="G170" s="120">
        <v>19912</v>
      </c>
      <c r="H170" s="120">
        <v>-17682</v>
      </c>
      <c r="I170" s="120">
        <v>37594</v>
      </c>
      <c r="J170" s="126">
        <v>2.1261401425178148</v>
      </c>
    </row>
    <row r="171" spans="1:10" x14ac:dyDescent="0.3">
      <c r="A171" s="113"/>
      <c r="B171" s="96"/>
      <c r="C171" s="96"/>
      <c r="D171" s="96"/>
      <c r="E171" s="96"/>
      <c r="F171" s="102"/>
      <c r="G171" s="96"/>
      <c r="H171" s="96"/>
      <c r="I171" s="96"/>
      <c r="J171" s="96"/>
    </row>
    <row r="172" spans="1:10" ht="15.75" thickBot="1" x14ac:dyDescent="0.35">
      <c r="A172" s="119" t="s">
        <v>323</v>
      </c>
      <c r="B172" s="120">
        <v>19912</v>
      </c>
      <c r="C172" s="120">
        <v>-17682</v>
      </c>
      <c r="D172" s="120">
        <v>37594</v>
      </c>
      <c r="E172" s="126">
        <v>2.1261401425178148</v>
      </c>
      <c r="F172" s="127"/>
      <c r="G172" s="120">
        <v>19912</v>
      </c>
      <c r="H172" s="120">
        <v>-17682</v>
      </c>
      <c r="I172" s="120">
        <v>37594</v>
      </c>
      <c r="J172" s="126">
        <v>2.1261401425178148</v>
      </c>
    </row>
    <row r="173" spans="1:10" ht="15.75" thickBot="1" x14ac:dyDescent="0.35">
      <c r="A173" s="119" t="s">
        <v>324</v>
      </c>
      <c r="B173" s="120">
        <v>19912</v>
      </c>
      <c r="C173" s="120">
        <v>-17682</v>
      </c>
      <c r="D173" s="120">
        <v>37594</v>
      </c>
      <c r="E173" s="126">
        <v>2.1261401425178148</v>
      </c>
      <c r="F173" s="127"/>
      <c r="G173" s="120">
        <v>19912</v>
      </c>
      <c r="H173" s="120">
        <v>-17682</v>
      </c>
      <c r="I173" s="120">
        <v>37594</v>
      </c>
      <c r="J173" s="126">
        <v>2.1261401425178148</v>
      </c>
    </row>
    <row r="174" spans="1:10" ht="15.75" thickBot="1" x14ac:dyDescent="0.35">
      <c r="A174" s="119" t="s">
        <v>325</v>
      </c>
      <c r="B174" s="120">
        <v>2775858</v>
      </c>
      <c r="C174" s="120">
        <v>2321936</v>
      </c>
      <c r="D174" s="120">
        <v>453923</v>
      </c>
      <c r="E174" s="126">
        <v>0.19549326685236146</v>
      </c>
      <c r="F174" s="127"/>
      <c r="G174" s="120">
        <v>2775858</v>
      </c>
      <c r="H174" s="120">
        <v>2321936</v>
      </c>
      <c r="I174" s="120">
        <v>453923</v>
      </c>
      <c r="J174" s="126">
        <v>0.19549326685236146</v>
      </c>
    </row>
    <row r="175" spans="1:10" x14ac:dyDescent="0.3">
      <c r="A175" s="113"/>
      <c r="B175" s="96"/>
      <c r="C175" s="96"/>
      <c r="D175" s="96"/>
      <c r="E175" s="96"/>
      <c r="F175" s="102"/>
      <c r="G175" s="96"/>
      <c r="H175" s="96"/>
      <c r="I175" s="96"/>
      <c r="J175" s="96"/>
    </row>
    <row r="176" spans="1:10" x14ac:dyDescent="0.3">
      <c r="B176" s="101"/>
      <c r="C176" s="101"/>
      <c r="D176" s="101"/>
      <c r="E176" s="101"/>
      <c r="F176" s="104"/>
      <c r="G176" s="101"/>
      <c r="H176" s="101"/>
      <c r="I176" s="101"/>
      <c r="J176" s="101"/>
    </row>
    <row r="177" spans="2:10" x14ac:dyDescent="0.3">
      <c r="B177" s="101"/>
      <c r="C177" s="101"/>
      <c r="D177" s="101"/>
      <c r="E177" s="101"/>
      <c r="F177" s="104"/>
      <c r="G177" s="101"/>
      <c r="H177" s="101"/>
      <c r="I177" s="101"/>
      <c r="J177" s="101"/>
    </row>
    <row r="178" spans="2:10" x14ac:dyDescent="0.3">
      <c r="B178" s="101"/>
      <c r="C178" s="101"/>
      <c r="D178" s="101"/>
      <c r="E178" s="101"/>
      <c r="F178" s="104"/>
      <c r="G178" s="101"/>
      <c r="H178" s="101"/>
      <c r="I178" s="101"/>
      <c r="J178" s="101"/>
    </row>
    <row r="179" spans="2:10" x14ac:dyDescent="0.3">
      <c r="B179" s="101"/>
      <c r="C179" s="101"/>
      <c r="D179" s="101"/>
      <c r="E179" s="101"/>
      <c r="F179" s="104"/>
      <c r="G179" s="101"/>
      <c r="H179" s="101"/>
      <c r="I179" s="101"/>
      <c r="J179" s="101"/>
    </row>
    <row r="180" spans="2:10" x14ac:dyDescent="0.3">
      <c r="B180" s="101"/>
      <c r="C180" s="101"/>
      <c r="D180" s="101"/>
      <c r="E180" s="101"/>
      <c r="F180" s="104"/>
      <c r="G180" s="101"/>
      <c r="H180" s="101"/>
      <c r="I180" s="101"/>
      <c r="J180" s="101"/>
    </row>
    <row r="181" spans="2:10" x14ac:dyDescent="0.3">
      <c r="B181" s="101"/>
      <c r="C181" s="101"/>
      <c r="D181" s="101"/>
      <c r="E181" s="101"/>
      <c r="F181" s="104"/>
      <c r="G181" s="101"/>
      <c r="H181" s="101"/>
      <c r="I181" s="101"/>
      <c r="J181" s="101"/>
    </row>
    <row r="182" spans="2:10" x14ac:dyDescent="0.3">
      <c r="B182" s="101"/>
      <c r="C182" s="101"/>
      <c r="D182" s="101"/>
      <c r="E182" s="101"/>
      <c r="F182" s="104"/>
      <c r="G182" s="101"/>
      <c r="H182" s="101"/>
      <c r="I182" s="101"/>
      <c r="J182" s="101"/>
    </row>
    <row r="183" spans="2:10" x14ac:dyDescent="0.3">
      <c r="B183" s="101"/>
      <c r="C183" s="101"/>
      <c r="D183" s="101"/>
      <c r="E183" s="101"/>
      <c r="F183" s="104"/>
      <c r="G183" s="101"/>
      <c r="H183" s="101"/>
      <c r="I183" s="101"/>
      <c r="J183" s="101"/>
    </row>
    <row r="184" spans="2:10" x14ac:dyDescent="0.3">
      <c r="B184" s="101"/>
      <c r="C184" s="101"/>
      <c r="D184" s="101"/>
      <c r="E184" s="101"/>
      <c r="F184" s="104"/>
      <c r="G184" s="101"/>
      <c r="H184" s="101"/>
      <c r="I184" s="101"/>
      <c r="J184" s="101"/>
    </row>
    <row r="185" spans="2:10" x14ac:dyDescent="0.3">
      <c r="B185" s="101"/>
      <c r="C185" s="101"/>
      <c r="D185" s="101"/>
      <c r="E185" s="101"/>
      <c r="F185" s="104"/>
      <c r="G185" s="101"/>
      <c r="H185" s="101"/>
      <c r="I185" s="101"/>
      <c r="J185" s="101"/>
    </row>
    <row r="186" spans="2:10" x14ac:dyDescent="0.3">
      <c r="B186" s="101"/>
      <c r="C186" s="101"/>
      <c r="D186" s="101"/>
      <c r="E186" s="101"/>
      <c r="F186" s="104"/>
      <c r="G186" s="101"/>
      <c r="H186" s="101"/>
      <c r="I186" s="101"/>
      <c r="J186" s="101"/>
    </row>
    <row r="187" spans="2:10" x14ac:dyDescent="0.3">
      <c r="B187" s="101"/>
      <c r="C187" s="101"/>
      <c r="D187" s="101"/>
      <c r="E187" s="101"/>
      <c r="F187" s="104"/>
      <c r="G187" s="101"/>
      <c r="H187" s="101"/>
      <c r="I187" s="101"/>
      <c r="J187" s="101"/>
    </row>
    <row r="188" spans="2:10" x14ac:dyDescent="0.3">
      <c r="B188" s="101"/>
      <c r="C188" s="101"/>
      <c r="D188" s="101"/>
      <c r="E188" s="101"/>
      <c r="F188" s="104"/>
      <c r="G188" s="101"/>
      <c r="H188" s="101"/>
      <c r="I188" s="101"/>
      <c r="J188" s="101"/>
    </row>
    <row r="189" spans="2:10" x14ac:dyDescent="0.3">
      <c r="B189" s="101"/>
      <c r="C189" s="101"/>
      <c r="D189" s="101"/>
      <c r="E189" s="101"/>
      <c r="F189" s="104"/>
      <c r="G189" s="101"/>
      <c r="H189" s="101"/>
      <c r="I189" s="101"/>
      <c r="J189" s="101"/>
    </row>
    <row r="190" spans="2:10" x14ac:dyDescent="0.3">
      <c r="B190" s="101"/>
      <c r="C190" s="101"/>
      <c r="D190" s="101"/>
      <c r="E190" s="101"/>
      <c r="F190" s="104"/>
      <c r="G190" s="101"/>
      <c r="H190" s="101"/>
      <c r="I190" s="101"/>
      <c r="J190" s="101"/>
    </row>
    <row r="191" spans="2:10" x14ac:dyDescent="0.3">
      <c r="B191" s="101"/>
      <c r="C191" s="101"/>
      <c r="D191" s="101"/>
      <c r="E191" s="101"/>
      <c r="F191" s="104"/>
      <c r="G191" s="101"/>
      <c r="H191" s="101"/>
      <c r="I191" s="101"/>
      <c r="J191" s="101"/>
    </row>
    <row r="192" spans="2:10" x14ac:dyDescent="0.3">
      <c r="B192" s="101"/>
      <c r="C192" s="101"/>
      <c r="D192" s="101"/>
      <c r="E192" s="101"/>
      <c r="F192" s="104"/>
      <c r="G192" s="101"/>
      <c r="H192" s="101"/>
      <c r="I192" s="101"/>
      <c r="J192" s="101"/>
    </row>
    <row r="193" spans="2:10" x14ac:dyDescent="0.3">
      <c r="B193" s="101"/>
      <c r="C193" s="101"/>
      <c r="D193" s="101"/>
      <c r="E193" s="101"/>
      <c r="F193" s="104"/>
      <c r="G193" s="101"/>
      <c r="H193" s="101"/>
      <c r="I193" s="101"/>
      <c r="J193" s="101"/>
    </row>
    <row r="194" spans="2:10" x14ac:dyDescent="0.3">
      <c r="B194" s="101"/>
      <c r="C194" s="101"/>
      <c r="D194" s="101"/>
      <c r="E194" s="101"/>
      <c r="F194" s="104"/>
      <c r="G194" s="101"/>
      <c r="H194" s="101"/>
      <c r="I194" s="101"/>
      <c r="J194" s="101"/>
    </row>
    <row r="195" spans="2:10" x14ac:dyDescent="0.3">
      <c r="B195" s="101"/>
      <c r="C195" s="101"/>
      <c r="D195" s="101"/>
      <c r="E195" s="101"/>
      <c r="F195" s="104"/>
      <c r="G195" s="101"/>
      <c r="H195" s="101"/>
      <c r="I195" s="101"/>
      <c r="J195" s="101"/>
    </row>
    <row r="196" spans="2:10" x14ac:dyDescent="0.3">
      <c r="B196" s="101"/>
      <c r="C196" s="101"/>
      <c r="D196" s="101"/>
      <c r="E196" s="101"/>
      <c r="F196" s="104"/>
      <c r="G196" s="101"/>
      <c r="H196" s="101"/>
      <c r="I196" s="101"/>
      <c r="J196" s="101"/>
    </row>
    <row r="197" spans="2:10" x14ac:dyDescent="0.3">
      <c r="B197" s="101"/>
      <c r="C197" s="101"/>
      <c r="D197" s="101"/>
      <c r="E197" s="101"/>
      <c r="F197" s="104"/>
      <c r="G197" s="101"/>
      <c r="H197" s="101"/>
      <c r="I197" s="101"/>
      <c r="J197" s="101"/>
    </row>
    <row r="198" spans="2:10" x14ac:dyDescent="0.3">
      <c r="B198" s="101"/>
      <c r="C198" s="101"/>
      <c r="D198" s="101"/>
      <c r="E198" s="101"/>
      <c r="F198" s="104"/>
      <c r="G198" s="101"/>
      <c r="H198" s="101"/>
      <c r="I198" s="101"/>
      <c r="J198" s="101"/>
    </row>
    <row r="199" spans="2:10" x14ac:dyDescent="0.3">
      <c r="B199" s="101"/>
      <c r="C199" s="101"/>
      <c r="D199" s="101"/>
      <c r="E199" s="101"/>
      <c r="F199" s="104"/>
      <c r="G199" s="101"/>
      <c r="H199" s="101"/>
      <c r="I199" s="101"/>
      <c r="J199" s="101"/>
    </row>
    <row r="200" spans="2:10" x14ac:dyDescent="0.3">
      <c r="B200" s="101"/>
      <c r="C200" s="101"/>
      <c r="D200" s="101"/>
      <c r="E200" s="101"/>
      <c r="F200" s="104"/>
      <c r="G200" s="101"/>
      <c r="H200" s="101"/>
      <c r="I200" s="101"/>
      <c r="J200" s="101"/>
    </row>
    <row r="201" spans="2:10" x14ac:dyDescent="0.3">
      <c r="B201" s="101"/>
      <c r="C201" s="101"/>
      <c r="D201" s="101"/>
      <c r="E201" s="101"/>
      <c r="F201" s="104"/>
      <c r="G201" s="101"/>
      <c r="H201" s="101"/>
      <c r="I201" s="101"/>
      <c r="J201" s="101"/>
    </row>
    <row r="202" spans="2:10" x14ac:dyDescent="0.3">
      <c r="B202" s="101"/>
      <c r="C202" s="101"/>
      <c r="D202" s="101"/>
      <c r="E202" s="101"/>
      <c r="F202" s="104"/>
      <c r="G202" s="101"/>
      <c r="H202" s="101"/>
      <c r="I202" s="101"/>
      <c r="J202" s="101"/>
    </row>
    <row r="203" spans="2:10" x14ac:dyDescent="0.3">
      <c r="B203" s="101"/>
      <c r="C203" s="101"/>
      <c r="D203" s="101"/>
      <c r="E203" s="101"/>
      <c r="F203" s="104"/>
      <c r="G203" s="101"/>
      <c r="H203" s="101"/>
      <c r="I203" s="101"/>
      <c r="J203" s="101"/>
    </row>
    <row r="204" spans="2:10" x14ac:dyDescent="0.3">
      <c r="B204" s="101"/>
      <c r="C204" s="101"/>
      <c r="D204" s="101"/>
      <c r="E204" s="101"/>
      <c r="F204" s="104"/>
      <c r="G204" s="101"/>
      <c r="H204" s="101"/>
      <c r="I204" s="101"/>
      <c r="J204" s="101"/>
    </row>
    <row r="205" spans="2:10" x14ac:dyDescent="0.3">
      <c r="B205" s="101"/>
      <c r="C205" s="101"/>
      <c r="D205" s="101"/>
      <c r="E205" s="101"/>
      <c r="F205" s="104"/>
      <c r="G205" s="101"/>
      <c r="H205" s="101"/>
      <c r="I205" s="101"/>
      <c r="J205" s="101"/>
    </row>
    <row r="206" spans="2:10" x14ac:dyDescent="0.3">
      <c r="B206" s="101"/>
      <c r="C206" s="101"/>
      <c r="D206" s="101"/>
      <c r="E206" s="101"/>
      <c r="F206" s="104"/>
      <c r="G206" s="101"/>
      <c r="H206" s="101"/>
      <c r="I206" s="101"/>
      <c r="J206" s="101"/>
    </row>
    <row r="207" spans="2:10" x14ac:dyDescent="0.3">
      <c r="B207" s="101"/>
      <c r="C207" s="101"/>
      <c r="D207" s="101"/>
      <c r="E207" s="101"/>
      <c r="F207" s="104"/>
      <c r="G207" s="101"/>
      <c r="H207" s="101"/>
      <c r="I207" s="101"/>
      <c r="J207" s="101"/>
    </row>
    <row r="208" spans="2:10" x14ac:dyDescent="0.3">
      <c r="B208" s="101"/>
      <c r="C208" s="101"/>
      <c r="D208" s="101"/>
      <c r="E208" s="101"/>
      <c r="F208" s="104"/>
      <c r="G208" s="101"/>
      <c r="H208" s="101"/>
      <c r="I208" s="101"/>
      <c r="J208" s="101"/>
    </row>
    <row r="209" spans="2:10" x14ac:dyDescent="0.3">
      <c r="B209" s="101"/>
      <c r="C209" s="101"/>
      <c r="D209" s="101"/>
      <c r="E209" s="101"/>
      <c r="F209" s="104"/>
      <c r="G209" s="101"/>
      <c r="H209" s="101"/>
      <c r="I209" s="101"/>
      <c r="J209" s="101"/>
    </row>
    <row r="210" spans="2:10" x14ac:dyDescent="0.3">
      <c r="B210" s="101"/>
      <c r="C210" s="101"/>
      <c r="D210" s="101"/>
      <c r="E210" s="101"/>
      <c r="F210" s="104"/>
      <c r="G210" s="101"/>
      <c r="H210" s="101"/>
      <c r="I210" s="101"/>
      <c r="J210" s="101"/>
    </row>
    <row r="211" spans="2:10" x14ac:dyDescent="0.3">
      <c r="B211" s="101"/>
      <c r="C211" s="101"/>
      <c r="D211" s="101"/>
      <c r="E211" s="101"/>
      <c r="F211" s="104"/>
      <c r="G211" s="101"/>
      <c r="H211" s="101"/>
      <c r="I211" s="101"/>
      <c r="J211" s="101"/>
    </row>
    <row r="212" spans="2:10" x14ac:dyDescent="0.3">
      <c r="B212" s="101"/>
      <c r="C212" s="101"/>
      <c r="D212" s="101"/>
      <c r="E212" s="101"/>
      <c r="F212" s="104"/>
      <c r="G212" s="101"/>
      <c r="H212" s="101"/>
      <c r="I212" s="101"/>
      <c r="J212" s="101"/>
    </row>
    <row r="213" spans="2:10" x14ac:dyDescent="0.3">
      <c r="B213" s="101"/>
      <c r="C213" s="101"/>
      <c r="D213" s="101"/>
      <c r="E213" s="101"/>
      <c r="F213" s="104"/>
      <c r="G213" s="101"/>
      <c r="H213" s="101"/>
      <c r="I213" s="101"/>
      <c r="J213" s="101"/>
    </row>
    <row r="214" spans="2:10" x14ac:dyDescent="0.3">
      <c r="B214" s="101"/>
      <c r="C214" s="101"/>
      <c r="D214" s="101"/>
      <c r="E214" s="101"/>
      <c r="F214" s="104"/>
      <c r="G214" s="101"/>
      <c r="H214" s="101"/>
      <c r="I214" s="101"/>
      <c r="J214" s="101"/>
    </row>
    <row r="215" spans="2:10" x14ac:dyDescent="0.3">
      <c r="B215" s="101"/>
      <c r="C215" s="101"/>
      <c r="D215" s="101"/>
      <c r="E215" s="101"/>
      <c r="F215" s="104"/>
      <c r="G215" s="101"/>
      <c r="H215" s="101"/>
      <c r="I215" s="101"/>
      <c r="J215" s="101"/>
    </row>
    <row r="216" spans="2:10" x14ac:dyDescent="0.3">
      <c r="B216" s="101"/>
      <c r="C216" s="101"/>
      <c r="D216" s="101"/>
      <c r="E216" s="101"/>
      <c r="F216" s="104"/>
      <c r="G216" s="101"/>
      <c r="H216" s="101"/>
      <c r="I216" s="101"/>
      <c r="J216" s="101"/>
    </row>
    <row r="217" spans="2:10" x14ac:dyDescent="0.3">
      <c r="B217" s="101"/>
      <c r="C217" s="101"/>
      <c r="D217" s="101"/>
      <c r="E217" s="101"/>
      <c r="F217" s="104"/>
      <c r="G217" s="101"/>
      <c r="H217" s="101"/>
      <c r="I217" s="101"/>
      <c r="J217" s="101"/>
    </row>
    <row r="218" spans="2:10" x14ac:dyDescent="0.3">
      <c r="B218" s="101"/>
      <c r="C218" s="101"/>
      <c r="D218" s="101"/>
      <c r="E218" s="101"/>
      <c r="F218" s="104"/>
      <c r="G218" s="101"/>
      <c r="H218" s="101"/>
      <c r="I218" s="101"/>
      <c r="J218" s="101"/>
    </row>
    <row r="219" spans="2:10" x14ac:dyDescent="0.3">
      <c r="B219" s="101"/>
      <c r="C219" s="101"/>
      <c r="D219" s="101"/>
      <c r="E219" s="101"/>
      <c r="F219" s="104"/>
      <c r="G219" s="101"/>
      <c r="H219" s="101"/>
      <c r="I219" s="101"/>
      <c r="J219" s="101"/>
    </row>
    <row r="220" spans="2:10" x14ac:dyDescent="0.3">
      <c r="B220" s="101"/>
      <c r="C220" s="101"/>
      <c r="D220" s="101"/>
      <c r="E220" s="101"/>
      <c r="F220" s="104"/>
      <c r="G220" s="101"/>
      <c r="H220" s="101"/>
      <c r="I220" s="101"/>
      <c r="J220" s="101"/>
    </row>
    <row r="221" spans="2:10" x14ac:dyDescent="0.3">
      <c r="B221" s="101"/>
      <c r="C221" s="101"/>
      <c r="D221" s="101"/>
      <c r="E221" s="101"/>
      <c r="F221" s="104"/>
      <c r="G221" s="101"/>
      <c r="H221" s="101"/>
      <c r="I221" s="101"/>
      <c r="J221" s="101"/>
    </row>
    <row r="222" spans="2:10" x14ac:dyDescent="0.3">
      <c r="B222" s="101"/>
      <c r="C222" s="101"/>
      <c r="D222" s="101"/>
      <c r="E222" s="101"/>
      <c r="F222" s="104"/>
      <c r="G222" s="101"/>
      <c r="H222" s="101"/>
      <c r="I222" s="101"/>
      <c r="J222" s="101"/>
    </row>
    <row r="223" spans="2:10" x14ac:dyDescent="0.3">
      <c r="B223" s="101"/>
      <c r="C223" s="101"/>
      <c r="D223" s="101"/>
      <c r="E223" s="101"/>
      <c r="F223" s="104"/>
      <c r="G223" s="101"/>
      <c r="H223" s="101"/>
      <c r="I223" s="101"/>
      <c r="J223" s="101"/>
    </row>
    <row r="224" spans="2:10" x14ac:dyDescent="0.3">
      <c r="B224" s="101"/>
      <c r="C224" s="101"/>
      <c r="D224" s="101"/>
      <c r="E224" s="101"/>
      <c r="F224" s="104"/>
      <c r="G224" s="101"/>
      <c r="H224" s="101"/>
      <c r="I224" s="101"/>
      <c r="J224" s="101"/>
    </row>
    <row r="225" spans="2:10" x14ac:dyDescent="0.3">
      <c r="B225" s="101"/>
      <c r="C225" s="101"/>
      <c r="D225" s="101"/>
      <c r="E225" s="101"/>
      <c r="F225" s="104"/>
      <c r="G225" s="101"/>
      <c r="H225" s="101"/>
      <c r="I225" s="101"/>
      <c r="J225" s="101"/>
    </row>
    <row r="226" spans="2:10" x14ac:dyDescent="0.3">
      <c r="B226" s="101"/>
      <c r="C226" s="101"/>
      <c r="D226" s="101"/>
      <c r="E226" s="101"/>
      <c r="F226" s="104"/>
      <c r="G226" s="101"/>
      <c r="H226" s="101"/>
      <c r="I226" s="101"/>
      <c r="J226" s="101"/>
    </row>
    <row r="227" spans="2:10" x14ac:dyDescent="0.3">
      <c r="B227" s="101"/>
      <c r="C227" s="101"/>
      <c r="D227" s="101"/>
      <c r="E227" s="101"/>
      <c r="F227" s="104"/>
      <c r="G227" s="101"/>
      <c r="H227" s="101"/>
      <c r="I227" s="101"/>
      <c r="J227" s="101"/>
    </row>
    <row r="228" spans="2:10" x14ac:dyDescent="0.3">
      <c r="B228" s="101"/>
      <c r="C228" s="101"/>
      <c r="D228" s="101"/>
      <c r="E228" s="101"/>
      <c r="F228" s="104"/>
      <c r="G228" s="101"/>
      <c r="H228" s="101"/>
      <c r="I228" s="101"/>
      <c r="J228" s="101"/>
    </row>
    <row r="229" spans="2:10" x14ac:dyDescent="0.3">
      <c r="B229" s="101"/>
      <c r="C229" s="101"/>
      <c r="D229" s="101"/>
      <c r="E229" s="101"/>
      <c r="F229" s="104"/>
      <c r="G229" s="101"/>
      <c r="H229" s="101"/>
      <c r="I229" s="101"/>
      <c r="J229" s="101"/>
    </row>
    <row r="230" spans="2:10" x14ac:dyDescent="0.3">
      <c r="B230" s="101"/>
      <c r="C230" s="101"/>
      <c r="D230" s="101"/>
      <c r="E230" s="101"/>
      <c r="F230" s="104"/>
      <c r="G230" s="101"/>
      <c r="H230" s="101"/>
      <c r="I230" s="101"/>
      <c r="J230" s="101"/>
    </row>
    <row r="231" spans="2:10" x14ac:dyDescent="0.3">
      <c r="B231" s="101"/>
      <c r="C231" s="101"/>
      <c r="D231" s="101"/>
      <c r="E231" s="101"/>
      <c r="F231" s="104"/>
      <c r="G231" s="101"/>
      <c r="H231" s="101"/>
      <c r="I231" s="101"/>
      <c r="J231" s="101"/>
    </row>
    <row r="232" spans="2:10" x14ac:dyDescent="0.3">
      <c r="B232" s="101"/>
      <c r="C232" s="101"/>
      <c r="D232" s="101"/>
      <c r="E232" s="101"/>
      <c r="F232" s="104"/>
      <c r="G232" s="101"/>
      <c r="H232" s="101"/>
      <c r="I232" s="101"/>
      <c r="J232" s="101"/>
    </row>
    <row r="233" spans="2:10" x14ac:dyDescent="0.3">
      <c r="B233" s="101"/>
      <c r="C233" s="101"/>
      <c r="D233" s="101"/>
      <c r="E233" s="101"/>
      <c r="F233" s="104"/>
      <c r="G233" s="101"/>
      <c r="H233" s="101"/>
      <c r="I233" s="101"/>
      <c r="J233" s="101"/>
    </row>
    <row r="234" spans="2:10" x14ac:dyDescent="0.3">
      <c r="B234" s="101"/>
      <c r="C234" s="101"/>
      <c r="D234" s="101"/>
      <c r="E234" s="101"/>
      <c r="F234" s="104"/>
      <c r="G234" s="101"/>
      <c r="H234" s="101"/>
      <c r="I234" s="101"/>
      <c r="J234" s="101"/>
    </row>
    <row r="235" spans="2:10" x14ac:dyDescent="0.3">
      <c r="B235" s="101"/>
      <c r="C235" s="101"/>
      <c r="D235" s="101"/>
      <c r="E235" s="101"/>
      <c r="F235" s="104"/>
      <c r="G235" s="101"/>
      <c r="H235" s="101"/>
      <c r="I235" s="101"/>
      <c r="J235" s="101"/>
    </row>
    <row r="236" spans="2:10" x14ac:dyDescent="0.3">
      <c r="B236" s="101"/>
      <c r="C236" s="101"/>
      <c r="D236" s="101"/>
      <c r="E236" s="101"/>
      <c r="F236" s="104"/>
      <c r="G236" s="101"/>
      <c r="H236" s="101"/>
      <c r="I236" s="101"/>
      <c r="J236" s="101"/>
    </row>
    <row r="237" spans="2:10" x14ac:dyDescent="0.3">
      <c r="B237" s="101"/>
      <c r="C237" s="101"/>
      <c r="D237" s="101"/>
      <c r="E237" s="101"/>
      <c r="F237" s="104"/>
      <c r="G237" s="101"/>
      <c r="H237" s="101"/>
      <c r="I237" s="101"/>
      <c r="J237" s="101"/>
    </row>
    <row r="238" spans="2:10" x14ac:dyDescent="0.3">
      <c r="B238" s="101"/>
      <c r="C238" s="101"/>
      <c r="D238" s="101"/>
      <c r="E238" s="101"/>
      <c r="F238" s="104"/>
      <c r="G238" s="101"/>
      <c r="H238" s="101"/>
      <c r="I238" s="101"/>
      <c r="J238" s="101"/>
    </row>
    <row r="239" spans="2:10" x14ac:dyDescent="0.3">
      <c r="B239" s="101"/>
      <c r="C239" s="101"/>
      <c r="D239" s="101"/>
      <c r="E239" s="101"/>
      <c r="F239" s="104"/>
      <c r="G239" s="101"/>
      <c r="H239" s="101"/>
      <c r="I239" s="101"/>
      <c r="J239" s="101"/>
    </row>
    <row r="240" spans="2:10" x14ac:dyDescent="0.3">
      <c r="B240" s="101"/>
      <c r="C240" s="101"/>
      <c r="D240" s="101"/>
      <c r="E240" s="101"/>
      <c r="F240" s="104"/>
      <c r="G240" s="101"/>
      <c r="H240" s="101"/>
      <c r="I240" s="101"/>
      <c r="J240" s="101"/>
    </row>
    <row r="241" spans="2:10" x14ac:dyDescent="0.3">
      <c r="B241" s="101"/>
      <c r="C241" s="101"/>
      <c r="D241" s="101"/>
      <c r="E241" s="101"/>
      <c r="F241" s="104"/>
      <c r="G241" s="101"/>
      <c r="H241" s="101"/>
      <c r="I241" s="101"/>
      <c r="J241" s="101"/>
    </row>
    <row r="242" spans="2:10" x14ac:dyDescent="0.3">
      <c r="B242" s="101"/>
      <c r="C242" s="101"/>
      <c r="D242" s="101"/>
      <c r="E242" s="101"/>
      <c r="F242" s="104"/>
      <c r="G242" s="101"/>
      <c r="H242" s="101"/>
      <c r="I242" s="101"/>
      <c r="J242" s="101"/>
    </row>
    <row r="243" spans="2:10" x14ac:dyDescent="0.3">
      <c r="B243" s="101"/>
      <c r="C243" s="101"/>
      <c r="D243" s="101"/>
      <c r="E243" s="101"/>
      <c r="F243" s="104"/>
      <c r="G243" s="101"/>
      <c r="H243" s="101"/>
      <c r="I243" s="101"/>
      <c r="J243" s="101"/>
    </row>
    <row r="244" spans="2:10" x14ac:dyDescent="0.3">
      <c r="B244" s="101"/>
      <c r="C244" s="101"/>
      <c r="D244" s="101"/>
      <c r="E244" s="101"/>
      <c r="F244" s="104"/>
      <c r="G244" s="101"/>
      <c r="H244" s="101"/>
      <c r="I244" s="101"/>
      <c r="J244" s="101"/>
    </row>
    <row r="245" spans="2:10" ht="15.55" hidden="1" customHeight="1" thickBot="1" x14ac:dyDescent="0.35">
      <c r="B245" s="101"/>
      <c r="C245" s="101"/>
      <c r="D245" s="101"/>
      <c r="E245" s="101"/>
      <c r="F245" s="104"/>
      <c r="G245" s="101"/>
      <c r="H245" s="101"/>
      <c r="I245" s="101"/>
      <c r="J245" s="101"/>
    </row>
    <row r="246" spans="2:10" ht="15.55" hidden="1" customHeight="1" thickBot="1" x14ac:dyDescent="0.35">
      <c r="B246" s="101"/>
      <c r="C246" s="101"/>
      <c r="D246" s="101"/>
      <c r="E246" s="101"/>
      <c r="F246" s="104"/>
      <c r="G246" s="101"/>
      <c r="H246" s="101"/>
      <c r="I246" s="101"/>
      <c r="J246" s="101"/>
    </row>
    <row r="247" spans="2:10" x14ac:dyDescent="0.3">
      <c r="B247" s="101"/>
      <c r="C247" s="101"/>
      <c r="D247" s="101"/>
      <c r="E247" s="101"/>
      <c r="F247" s="104"/>
      <c r="G247" s="101"/>
      <c r="H247" s="101"/>
      <c r="I247" s="101"/>
      <c r="J247" s="101"/>
    </row>
    <row r="248" spans="2:10" x14ac:dyDescent="0.3">
      <c r="B248" s="101"/>
      <c r="C248" s="101"/>
      <c r="D248" s="101"/>
      <c r="E248" s="101"/>
      <c r="F248" s="104"/>
      <c r="G248" s="101"/>
      <c r="H248" s="101"/>
      <c r="I248" s="101"/>
      <c r="J248" s="101"/>
    </row>
    <row r="249" spans="2:10" x14ac:dyDescent="0.3">
      <c r="B249" s="101"/>
      <c r="C249" s="101"/>
      <c r="D249" s="101"/>
      <c r="E249" s="101"/>
      <c r="F249" s="104"/>
      <c r="G249" s="101"/>
      <c r="H249" s="101"/>
      <c r="I249" s="101"/>
      <c r="J249" s="101"/>
    </row>
    <row r="250" spans="2:10" x14ac:dyDescent="0.3">
      <c r="B250" s="101"/>
      <c r="C250" s="101"/>
      <c r="D250" s="101"/>
      <c r="E250" s="101"/>
      <c r="F250" s="104"/>
      <c r="G250" s="101"/>
      <c r="H250" s="101"/>
      <c r="I250" s="101"/>
      <c r="J250" s="101"/>
    </row>
    <row r="251" spans="2:10" x14ac:dyDescent="0.3">
      <c r="B251" s="101"/>
      <c r="C251" s="101"/>
      <c r="D251" s="101"/>
      <c r="E251" s="101"/>
      <c r="F251" s="104"/>
      <c r="G251" s="101"/>
      <c r="H251" s="101"/>
      <c r="I251" s="101"/>
      <c r="J251" s="101"/>
    </row>
    <row r="252" spans="2:10" x14ac:dyDescent="0.3">
      <c r="B252" s="101"/>
      <c r="C252" s="101"/>
      <c r="D252" s="101"/>
      <c r="E252" s="101"/>
      <c r="F252" s="104"/>
      <c r="G252" s="101"/>
      <c r="H252" s="101"/>
      <c r="I252" s="101"/>
      <c r="J252" s="101"/>
    </row>
    <row r="253" spans="2:10" ht="15.55" hidden="1" customHeight="1" thickBot="1" x14ac:dyDescent="0.35">
      <c r="B253" s="101"/>
      <c r="C253" s="101"/>
      <c r="D253" s="101"/>
      <c r="E253" s="101"/>
      <c r="F253" s="104"/>
      <c r="G253" s="101"/>
      <c r="H253" s="101"/>
      <c r="I253" s="101"/>
      <c r="J253" s="101"/>
    </row>
    <row r="254" spans="2:10" ht="15.55" hidden="1" customHeight="1" thickBot="1" x14ac:dyDescent="0.35">
      <c r="B254" s="101"/>
      <c r="C254" s="101"/>
      <c r="D254" s="101"/>
      <c r="E254" s="101"/>
      <c r="F254" s="104"/>
      <c r="G254" s="101"/>
      <c r="H254" s="101"/>
      <c r="I254" s="101"/>
      <c r="J254" s="101"/>
    </row>
    <row r="255" spans="2:10" ht="15.55" hidden="1" customHeight="1" thickBot="1" x14ac:dyDescent="0.35">
      <c r="B255" s="101"/>
      <c r="C255" s="101"/>
      <c r="D255" s="101"/>
      <c r="E255" s="101"/>
      <c r="F255" s="104"/>
      <c r="G255" s="101"/>
      <c r="H255" s="101"/>
      <c r="I255" s="101"/>
      <c r="J255" s="101"/>
    </row>
    <row r="256" spans="2:10" x14ac:dyDescent="0.3">
      <c r="B256" s="101"/>
      <c r="C256" s="101"/>
      <c r="D256" s="101"/>
      <c r="E256" s="101"/>
      <c r="F256" s="104"/>
      <c r="G256" s="101"/>
      <c r="H256" s="101"/>
      <c r="I256" s="101"/>
      <c r="J256" s="101"/>
    </row>
    <row r="257" spans="2:10" x14ac:dyDescent="0.3">
      <c r="B257" s="101"/>
      <c r="C257" s="101"/>
      <c r="D257" s="101"/>
      <c r="E257" s="101"/>
      <c r="F257" s="104"/>
      <c r="G257" s="101"/>
      <c r="H257" s="101"/>
      <c r="I257" s="101"/>
      <c r="J257" s="101"/>
    </row>
    <row r="258" spans="2:10" x14ac:dyDescent="0.3">
      <c r="B258" s="101"/>
      <c r="C258" s="101"/>
      <c r="D258" s="101"/>
      <c r="E258" s="101"/>
      <c r="F258" s="104"/>
      <c r="G258" s="101"/>
      <c r="H258" s="101"/>
      <c r="I258" s="101"/>
      <c r="J258" s="101"/>
    </row>
    <row r="259" spans="2:10" x14ac:dyDescent="0.3">
      <c r="B259" s="101"/>
      <c r="C259" s="101"/>
      <c r="D259" s="101"/>
      <c r="E259" s="101"/>
      <c r="F259" s="104"/>
      <c r="G259" s="101"/>
      <c r="H259" s="101"/>
      <c r="I259" s="101"/>
      <c r="J259" s="101"/>
    </row>
    <row r="260" spans="2:10" x14ac:dyDescent="0.3">
      <c r="B260" s="101"/>
      <c r="C260" s="101"/>
      <c r="D260" s="101"/>
      <c r="E260" s="101"/>
      <c r="F260" s="104"/>
      <c r="G260" s="101"/>
      <c r="H260" s="101"/>
      <c r="I260" s="101"/>
      <c r="J260" s="101"/>
    </row>
    <row r="261" spans="2:10" x14ac:dyDescent="0.3">
      <c r="B261" s="101"/>
      <c r="C261" s="101"/>
      <c r="D261" s="101"/>
      <c r="E261" s="101"/>
      <c r="F261" s="104"/>
      <c r="G261" s="101"/>
      <c r="H261" s="101"/>
      <c r="I261" s="101"/>
      <c r="J261" s="101"/>
    </row>
    <row r="262" spans="2:10" x14ac:dyDescent="0.3">
      <c r="B262" s="101"/>
      <c r="C262" s="101"/>
      <c r="D262" s="101"/>
      <c r="E262" s="101"/>
      <c r="F262" s="104"/>
      <c r="G262" s="101"/>
      <c r="H262" s="101"/>
      <c r="I262" s="101"/>
      <c r="J262" s="101"/>
    </row>
    <row r="263" spans="2:10" x14ac:dyDescent="0.3">
      <c r="B263" s="101"/>
      <c r="C263" s="101"/>
      <c r="D263" s="101"/>
      <c r="E263" s="101"/>
      <c r="F263" s="104"/>
      <c r="G263" s="101"/>
      <c r="H263" s="101"/>
      <c r="I263" s="101"/>
      <c r="J263" s="101"/>
    </row>
    <row r="264" spans="2:10" x14ac:dyDescent="0.3">
      <c r="B264" s="101"/>
      <c r="C264" s="101"/>
      <c r="D264" s="101"/>
      <c r="E264" s="101"/>
      <c r="F264" s="104"/>
      <c r="G264" s="101"/>
      <c r="H264" s="101"/>
      <c r="I264" s="101"/>
      <c r="J264" s="101"/>
    </row>
    <row r="265" spans="2:10" x14ac:dyDescent="0.3">
      <c r="B265" s="101"/>
      <c r="C265" s="101"/>
      <c r="D265" s="101"/>
      <c r="E265" s="101"/>
      <c r="F265" s="104"/>
      <c r="G265" s="101"/>
      <c r="H265" s="101"/>
      <c r="I265" s="101"/>
      <c r="J265" s="101"/>
    </row>
    <row r="266" spans="2:10" x14ac:dyDescent="0.3">
      <c r="B266" s="101"/>
      <c r="C266" s="101"/>
      <c r="D266" s="101"/>
      <c r="E266" s="101"/>
      <c r="F266" s="104"/>
      <c r="G266" s="101"/>
      <c r="H266" s="101"/>
      <c r="I266" s="101"/>
      <c r="J266" s="101"/>
    </row>
    <row r="267" spans="2:10" x14ac:dyDescent="0.3">
      <c r="B267" s="101"/>
      <c r="C267" s="101"/>
      <c r="D267" s="101"/>
      <c r="E267" s="101"/>
      <c r="F267" s="104"/>
      <c r="G267" s="101"/>
      <c r="H267" s="101"/>
      <c r="I267" s="101"/>
      <c r="J267" s="101"/>
    </row>
    <row r="268" spans="2:10" x14ac:dyDescent="0.3">
      <c r="B268" s="101"/>
      <c r="C268" s="101"/>
      <c r="D268" s="101"/>
      <c r="E268" s="101"/>
      <c r="F268" s="104"/>
      <c r="G268" s="101"/>
      <c r="H268" s="101"/>
      <c r="I268" s="101"/>
      <c r="J268" s="101"/>
    </row>
    <row r="269" spans="2:10" x14ac:dyDescent="0.3">
      <c r="B269" s="101"/>
      <c r="C269" s="101"/>
      <c r="D269" s="101"/>
      <c r="E269" s="101"/>
      <c r="F269" s="104"/>
      <c r="G269" s="101"/>
      <c r="H269" s="101"/>
      <c r="I269" s="101"/>
      <c r="J269" s="101"/>
    </row>
    <row r="270" spans="2:10" x14ac:dyDescent="0.3">
      <c r="B270" s="101"/>
      <c r="C270" s="101"/>
      <c r="D270" s="101"/>
      <c r="E270" s="101"/>
      <c r="F270" s="104"/>
      <c r="G270" s="101"/>
      <c r="H270" s="101"/>
      <c r="I270" s="101"/>
      <c r="J270" s="101"/>
    </row>
    <row r="271" spans="2:10" x14ac:dyDescent="0.3">
      <c r="B271" s="101"/>
      <c r="C271" s="101"/>
      <c r="D271" s="101"/>
      <c r="E271" s="101"/>
      <c r="F271" s="104"/>
      <c r="G271" s="101"/>
      <c r="H271" s="101"/>
      <c r="I271" s="101"/>
      <c r="J271" s="101"/>
    </row>
    <row r="272" spans="2:10" x14ac:dyDescent="0.3">
      <c r="B272" s="101"/>
      <c r="C272" s="101"/>
      <c r="D272" s="101"/>
      <c r="E272" s="101"/>
      <c r="F272" s="104"/>
      <c r="G272" s="101"/>
      <c r="H272" s="101"/>
      <c r="I272" s="101"/>
      <c r="J272" s="101"/>
    </row>
    <row r="273" spans="2:10" x14ac:dyDescent="0.3">
      <c r="B273" s="101"/>
      <c r="C273" s="101"/>
      <c r="D273" s="101"/>
      <c r="E273" s="101"/>
      <c r="F273" s="104"/>
      <c r="G273" s="101"/>
      <c r="H273" s="101"/>
      <c r="I273" s="101"/>
      <c r="J273" s="101"/>
    </row>
    <row r="274" spans="2:10" x14ac:dyDescent="0.3">
      <c r="B274" s="101"/>
      <c r="C274" s="101"/>
      <c r="D274" s="101"/>
      <c r="E274" s="101"/>
      <c r="F274" s="104"/>
      <c r="G274" s="101"/>
      <c r="H274" s="101"/>
      <c r="I274" s="101"/>
      <c r="J274" s="101"/>
    </row>
    <row r="275" spans="2:10" x14ac:dyDescent="0.3">
      <c r="B275" s="101"/>
      <c r="C275" s="101"/>
      <c r="D275" s="101"/>
      <c r="E275" s="101"/>
      <c r="F275" s="104"/>
      <c r="G275" s="101"/>
      <c r="H275" s="101"/>
      <c r="I275" s="101"/>
      <c r="J275" s="101"/>
    </row>
    <row r="276" spans="2:10" x14ac:dyDescent="0.3">
      <c r="B276" s="101"/>
      <c r="C276" s="101"/>
      <c r="D276" s="101"/>
      <c r="E276" s="101"/>
      <c r="F276" s="104"/>
      <c r="G276" s="101"/>
      <c r="H276" s="101"/>
      <c r="I276" s="101"/>
      <c r="J276" s="101"/>
    </row>
    <row r="277" spans="2:10" x14ac:dyDescent="0.3">
      <c r="B277" s="101"/>
      <c r="C277" s="101"/>
      <c r="D277" s="101"/>
      <c r="E277" s="101"/>
      <c r="F277" s="104"/>
      <c r="G277" s="101"/>
      <c r="H277" s="101"/>
      <c r="I277" s="101"/>
      <c r="J277" s="101"/>
    </row>
    <row r="278" spans="2:10" x14ac:dyDescent="0.3">
      <c r="B278" s="101"/>
      <c r="C278" s="101"/>
      <c r="D278" s="101"/>
      <c r="E278" s="101"/>
      <c r="F278" s="104"/>
      <c r="G278" s="101"/>
      <c r="H278" s="101"/>
      <c r="I278" s="101"/>
      <c r="J278" s="101"/>
    </row>
    <row r="279" spans="2:10" x14ac:dyDescent="0.3">
      <c r="B279" s="101"/>
      <c r="C279" s="101"/>
      <c r="D279" s="101"/>
      <c r="E279" s="101"/>
      <c r="F279" s="104"/>
      <c r="G279" s="101"/>
      <c r="H279" s="101"/>
      <c r="I279" s="101"/>
      <c r="J279" s="101"/>
    </row>
    <row r="280" spans="2:10" x14ac:dyDescent="0.3">
      <c r="B280" s="101"/>
      <c r="C280" s="101"/>
      <c r="D280" s="101"/>
      <c r="E280" s="101"/>
      <c r="F280" s="104"/>
      <c r="G280" s="101"/>
      <c r="H280" s="101"/>
      <c r="I280" s="101"/>
      <c r="J280" s="101"/>
    </row>
    <row r="281" spans="2:10" x14ac:dyDescent="0.3">
      <c r="B281" s="101"/>
      <c r="C281" s="101"/>
      <c r="D281" s="101"/>
      <c r="E281" s="101"/>
      <c r="F281" s="104"/>
      <c r="G281" s="101"/>
      <c r="H281" s="101"/>
      <c r="I281" s="101"/>
      <c r="J281" s="101"/>
    </row>
    <row r="282" spans="2:10" x14ac:dyDescent="0.3">
      <c r="B282" s="101"/>
      <c r="C282" s="101"/>
      <c r="D282" s="101"/>
      <c r="E282" s="101"/>
      <c r="F282" s="104"/>
      <c r="G282" s="101"/>
      <c r="H282" s="101"/>
      <c r="I282" s="101"/>
      <c r="J282" s="101"/>
    </row>
    <row r="283" spans="2:10" x14ac:dyDescent="0.3">
      <c r="B283" s="101"/>
      <c r="C283" s="101"/>
      <c r="D283" s="101"/>
      <c r="E283" s="101"/>
      <c r="F283" s="104"/>
      <c r="G283" s="101"/>
      <c r="H283" s="101"/>
      <c r="I283" s="101"/>
      <c r="J283" s="101"/>
    </row>
    <row r="284" spans="2:10" x14ac:dyDescent="0.3">
      <c r="B284" s="101"/>
      <c r="C284" s="101"/>
      <c r="D284" s="101"/>
      <c r="E284" s="101"/>
      <c r="F284" s="104"/>
      <c r="G284" s="101"/>
      <c r="H284" s="101"/>
      <c r="I284" s="101"/>
      <c r="J284" s="101"/>
    </row>
    <row r="285" spans="2:10" x14ac:dyDescent="0.3">
      <c r="B285" s="101"/>
      <c r="C285" s="101"/>
      <c r="D285" s="101"/>
      <c r="E285" s="101"/>
      <c r="F285" s="104"/>
      <c r="G285" s="101"/>
      <c r="H285" s="101"/>
      <c r="I285" s="101"/>
      <c r="J285" s="101"/>
    </row>
    <row r="286" spans="2:10" x14ac:dyDescent="0.3">
      <c r="B286" s="101"/>
      <c r="C286" s="101"/>
      <c r="D286" s="101"/>
      <c r="E286" s="101"/>
      <c r="F286" s="104"/>
      <c r="G286" s="101"/>
      <c r="H286" s="101"/>
      <c r="I286" s="101"/>
      <c r="J286" s="101"/>
    </row>
    <row r="287" spans="2:10" x14ac:dyDescent="0.3">
      <c r="B287" s="101"/>
      <c r="C287" s="101"/>
      <c r="D287" s="101"/>
      <c r="E287" s="101"/>
      <c r="F287" s="104"/>
      <c r="G287" s="101"/>
      <c r="H287" s="101"/>
      <c r="I287" s="101"/>
      <c r="J287" s="101"/>
    </row>
    <row r="288" spans="2:10" x14ac:dyDescent="0.3">
      <c r="B288" s="101"/>
      <c r="C288" s="101"/>
      <c r="D288" s="101"/>
      <c r="E288" s="101"/>
      <c r="F288" s="104"/>
      <c r="G288" s="101"/>
      <c r="H288" s="101"/>
      <c r="I288" s="101"/>
      <c r="J288" s="101"/>
    </row>
    <row r="289" spans="2:10" x14ac:dyDescent="0.3">
      <c r="B289" s="101"/>
      <c r="C289" s="101"/>
      <c r="D289" s="101"/>
      <c r="E289" s="101"/>
      <c r="F289" s="104"/>
      <c r="G289" s="101"/>
      <c r="H289" s="101"/>
      <c r="I289" s="101"/>
      <c r="J289" s="101"/>
    </row>
    <row r="290" spans="2:10" x14ac:dyDescent="0.3">
      <c r="B290" s="101"/>
      <c r="C290" s="101"/>
      <c r="D290" s="101"/>
      <c r="E290" s="101"/>
      <c r="F290" s="104"/>
      <c r="G290" s="101"/>
      <c r="H290" s="101"/>
      <c r="I290" s="101"/>
      <c r="J290" s="101"/>
    </row>
    <row r="291" spans="2:10" x14ac:dyDescent="0.3">
      <c r="B291" s="101"/>
      <c r="C291" s="101"/>
      <c r="D291" s="101"/>
      <c r="E291" s="101"/>
      <c r="F291" s="104"/>
      <c r="G291" s="101"/>
      <c r="H291" s="101"/>
      <c r="I291" s="101"/>
      <c r="J291" s="101"/>
    </row>
    <row r="292" spans="2:10" x14ac:dyDescent="0.3">
      <c r="B292" s="101"/>
      <c r="C292" s="101"/>
      <c r="D292" s="101"/>
      <c r="E292" s="101"/>
      <c r="F292" s="104"/>
      <c r="G292" s="101"/>
      <c r="H292" s="101"/>
      <c r="I292" s="101"/>
      <c r="J292" s="101"/>
    </row>
    <row r="293" spans="2:10" x14ac:dyDescent="0.3">
      <c r="B293" s="101"/>
      <c r="C293" s="101"/>
      <c r="D293" s="101"/>
      <c r="E293" s="101"/>
      <c r="F293" s="104"/>
      <c r="G293" s="101"/>
      <c r="H293" s="101"/>
      <c r="I293" s="101"/>
      <c r="J293" s="101"/>
    </row>
    <row r="294" spans="2:10" x14ac:dyDescent="0.3">
      <c r="B294" s="101"/>
      <c r="C294" s="101"/>
      <c r="D294" s="101"/>
      <c r="E294" s="101"/>
      <c r="F294" s="104"/>
      <c r="G294" s="101"/>
      <c r="H294" s="101"/>
      <c r="I294" s="101"/>
      <c r="J294" s="101"/>
    </row>
    <row r="295" spans="2:10" x14ac:dyDescent="0.3">
      <c r="B295" s="101"/>
      <c r="C295" s="101"/>
      <c r="D295" s="101"/>
      <c r="E295" s="101"/>
      <c r="F295" s="104"/>
      <c r="G295" s="101"/>
      <c r="H295" s="101"/>
      <c r="I295" s="101"/>
      <c r="J295" s="101"/>
    </row>
    <row r="296" spans="2:10" x14ac:dyDescent="0.3">
      <c r="B296" s="101"/>
      <c r="C296" s="101"/>
      <c r="D296" s="101"/>
      <c r="E296" s="101"/>
      <c r="F296" s="104"/>
      <c r="G296" s="101"/>
      <c r="H296" s="101"/>
      <c r="I296" s="101"/>
      <c r="J296" s="101"/>
    </row>
    <row r="297" spans="2:10" x14ac:dyDescent="0.3">
      <c r="B297" s="101"/>
      <c r="C297" s="101"/>
      <c r="D297" s="101"/>
      <c r="E297" s="101"/>
      <c r="F297" s="104"/>
      <c r="G297" s="101"/>
      <c r="H297" s="101"/>
      <c r="I297" s="101"/>
      <c r="J297" s="101"/>
    </row>
    <row r="298" spans="2:10" x14ac:dyDescent="0.3">
      <c r="B298" s="101"/>
      <c r="C298" s="101"/>
      <c r="D298" s="101"/>
      <c r="E298" s="101"/>
      <c r="F298" s="104"/>
      <c r="G298" s="101"/>
      <c r="H298" s="101"/>
      <c r="I298" s="101"/>
      <c r="J298" s="101"/>
    </row>
    <row r="299" spans="2:10" x14ac:dyDescent="0.3">
      <c r="B299" s="101"/>
      <c r="C299" s="101"/>
      <c r="D299" s="101"/>
      <c r="E299" s="101"/>
      <c r="F299" s="104"/>
      <c r="G299" s="101"/>
      <c r="H299" s="101"/>
      <c r="I299" s="101"/>
      <c r="J299" s="101"/>
    </row>
    <row r="300" spans="2:10" x14ac:dyDescent="0.3">
      <c r="B300" s="101"/>
      <c r="C300" s="101"/>
      <c r="D300" s="101"/>
      <c r="E300" s="101"/>
      <c r="F300" s="104"/>
      <c r="G300" s="101"/>
      <c r="H300" s="101"/>
      <c r="I300" s="101"/>
      <c r="J300" s="101"/>
    </row>
    <row r="301" spans="2:10" x14ac:dyDescent="0.3">
      <c r="B301" s="101"/>
      <c r="C301" s="101"/>
      <c r="D301" s="101"/>
      <c r="E301" s="101"/>
      <c r="F301" s="104"/>
      <c r="G301" s="101"/>
      <c r="H301" s="101"/>
      <c r="I301" s="101"/>
      <c r="J301" s="101"/>
    </row>
    <row r="302" spans="2:10" x14ac:dyDescent="0.3">
      <c r="B302" s="101"/>
      <c r="C302" s="101"/>
      <c r="D302" s="101"/>
      <c r="E302" s="101"/>
      <c r="F302" s="104"/>
      <c r="G302" s="101"/>
      <c r="H302" s="101"/>
      <c r="I302" s="101"/>
      <c r="J302" s="101"/>
    </row>
    <row r="303" spans="2:10" x14ac:dyDescent="0.3">
      <c r="B303" s="101"/>
      <c r="C303" s="101"/>
      <c r="D303" s="101"/>
      <c r="E303" s="101"/>
      <c r="F303" s="104"/>
      <c r="G303" s="101"/>
      <c r="H303" s="101"/>
      <c r="I303" s="101"/>
      <c r="J303" s="101"/>
    </row>
    <row r="304" spans="2:10" x14ac:dyDescent="0.3">
      <c r="B304" s="101"/>
      <c r="C304" s="101"/>
      <c r="D304" s="101"/>
      <c r="E304" s="101"/>
      <c r="F304" s="104"/>
      <c r="G304" s="101"/>
      <c r="H304" s="101"/>
      <c r="I304" s="101"/>
      <c r="J304" s="101"/>
    </row>
    <row r="305" spans="2:10" x14ac:dyDescent="0.3">
      <c r="B305" s="101"/>
      <c r="C305" s="101"/>
      <c r="D305" s="101"/>
      <c r="E305" s="101"/>
      <c r="F305" s="104"/>
      <c r="G305" s="101"/>
      <c r="H305" s="101"/>
      <c r="I305" s="101"/>
      <c r="J305" s="101"/>
    </row>
    <row r="306" spans="2:10" x14ac:dyDescent="0.3">
      <c r="B306" s="101"/>
      <c r="C306" s="101"/>
      <c r="D306" s="101"/>
      <c r="E306" s="101"/>
      <c r="F306" s="104"/>
      <c r="G306" s="101"/>
      <c r="H306" s="101"/>
      <c r="I306" s="101"/>
      <c r="J306" s="101"/>
    </row>
    <row r="307" spans="2:10" x14ac:dyDescent="0.3">
      <c r="B307" s="101"/>
      <c r="C307" s="101"/>
      <c r="D307" s="101"/>
      <c r="E307" s="101"/>
      <c r="F307" s="104"/>
      <c r="G307" s="101"/>
      <c r="H307" s="101"/>
      <c r="I307" s="101"/>
      <c r="J307" s="101"/>
    </row>
    <row r="308" spans="2:10" x14ac:dyDescent="0.3">
      <c r="B308" s="101"/>
      <c r="C308" s="101"/>
      <c r="D308" s="101"/>
      <c r="E308" s="101"/>
      <c r="F308" s="104"/>
      <c r="G308" s="101"/>
      <c r="H308" s="101"/>
      <c r="I308" s="101"/>
      <c r="J308" s="101"/>
    </row>
    <row r="309" spans="2:10" x14ac:dyDescent="0.3">
      <c r="B309" s="101"/>
      <c r="C309" s="101"/>
      <c r="D309" s="101"/>
      <c r="E309" s="101"/>
      <c r="F309" s="104"/>
      <c r="G309" s="101"/>
      <c r="H309" s="101"/>
      <c r="I309" s="101"/>
      <c r="J309" s="101"/>
    </row>
    <row r="310" spans="2:10" x14ac:dyDescent="0.3">
      <c r="B310" s="101"/>
      <c r="C310" s="101"/>
      <c r="D310" s="101"/>
      <c r="E310" s="101"/>
      <c r="F310" s="104"/>
      <c r="G310" s="101"/>
      <c r="H310" s="101"/>
      <c r="I310" s="101"/>
      <c r="J310" s="101"/>
    </row>
    <row r="311" spans="2:10" x14ac:dyDescent="0.3">
      <c r="B311" s="101"/>
      <c r="C311" s="101"/>
      <c r="D311" s="101"/>
      <c r="E311" s="101"/>
      <c r="F311" s="104"/>
      <c r="G311" s="101"/>
      <c r="H311" s="101"/>
      <c r="I311" s="101"/>
      <c r="J311" s="101"/>
    </row>
    <row r="312" spans="2:10" x14ac:dyDescent="0.3">
      <c r="B312" s="101"/>
      <c r="C312" s="101"/>
      <c r="D312" s="101"/>
      <c r="E312" s="101"/>
      <c r="F312" s="104"/>
      <c r="G312" s="101"/>
      <c r="H312" s="101"/>
      <c r="I312" s="101"/>
      <c r="J312" s="101"/>
    </row>
    <row r="313" spans="2:10" x14ac:dyDescent="0.3">
      <c r="B313" s="101"/>
      <c r="C313" s="101"/>
      <c r="D313" s="101"/>
      <c r="E313" s="101"/>
      <c r="F313" s="104"/>
      <c r="G313" s="101"/>
      <c r="H313" s="101"/>
      <c r="I313" s="101"/>
      <c r="J313" s="101"/>
    </row>
    <row r="314" spans="2:10" x14ac:dyDescent="0.3">
      <c r="B314" s="101"/>
      <c r="C314" s="101"/>
      <c r="D314" s="101"/>
      <c r="E314" s="101"/>
      <c r="F314" s="104"/>
      <c r="G314" s="101"/>
      <c r="H314" s="101"/>
      <c r="I314" s="101"/>
      <c r="J314" s="101"/>
    </row>
    <row r="315" spans="2:10" x14ac:dyDescent="0.3">
      <c r="B315" s="101"/>
      <c r="C315" s="101"/>
      <c r="D315" s="101"/>
      <c r="E315" s="101"/>
      <c r="F315" s="104"/>
      <c r="G315" s="101"/>
      <c r="H315" s="101"/>
      <c r="I315" s="101"/>
      <c r="J315" s="101"/>
    </row>
    <row r="316" spans="2:10" x14ac:dyDescent="0.3">
      <c r="B316" s="101"/>
      <c r="C316" s="101"/>
      <c r="D316" s="101"/>
      <c r="E316" s="101"/>
      <c r="F316" s="104"/>
      <c r="G316" s="101"/>
      <c r="H316" s="101"/>
      <c r="I316" s="101"/>
      <c r="J316" s="101"/>
    </row>
    <row r="317" spans="2:10" x14ac:dyDescent="0.3">
      <c r="B317" s="101"/>
      <c r="C317" s="101"/>
      <c r="D317" s="101"/>
      <c r="E317" s="101"/>
      <c r="F317" s="104"/>
      <c r="G317" s="101"/>
      <c r="H317" s="101"/>
      <c r="I317" s="101"/>
      <c r="J317" s="101"/>
    </row>
    <row r="318" spans="2:10" x14ac:dyDescent="0.3">
      <c r="B318" s="101"/>
      <c r="C318" s="101"/>
      <c r="D318" s="101"/>
      <c r="E318" s="101"/>
      <c r="F318" s="104"/>
      <c r="G318" s="101"/>
      <c r="H318" s="101"/>
      <c r="I318" s="101"/>
      <c r="J318" s="101"/>
    </row>
    <row r="319" spans="2:10" x14ac:dyDescent="0.3">
      <c r="B319" s="101"/>
      <c r="C319" s="101"/>
      <c r="D319" s="101"/>
      <c r="E319" s="101"/>
      <c r="F319" s="104"/>
      <c r="G319" s="101"/>
      <c r="H319" s="101"/>
      <c r="I319" s="101"/>
      <c r="J319" s="101"/>
    </row>
    <row r="320" spans="2:10" x14ac:dyDescent="0.3">
      <c r="B320" s="101"/>
      <c r="C320" s="101"/>
      <c r="D320" s="101"/>
      <c r="E320" s="101"/>
      <c r="F320" s="104"/>
      <c r="G320" s="101"/>
      <c r="H320" s="101"/>
      <c r="I320" s="101"/>
      <c r="J320" s="101"/>
    </row>
    <row r="321" spans="2:10" x14ac:dyDescent="0.3">
      <c r="B321" s="101"/>
      <c r="C321" s="101"/>
      <c r="D321" s="101"/>
      <c r="E321" s="101"/>
      <c r="F321" s="104"/>
      <c r="G321" s="101"/>
      <c r="H321" s="101"/>
      <c r="I321" s="101"/>
      <c r="J321" s="101"/>
    </row>
    <row r="322" spans="2:10" x14ac:dyDescent="0.3">
      <c r="B322" s="101"/>
      <c r="C322" s="101"/>
      <c r="D322" s="101"/>
      <c r="E322" s="101"/>
      <c r="F322" s="104"/>
      <c r="G322" s="101"/>
      <c r="H322" s="101"/>
      <c r="I322" s="101"/>
      <c r="J322" s="101"/>
    </row>
    <row r="323" spans="2:10" x14ac:dyDescent="0.3">
      <c r="B323" s="101"/>
      <c r="C323" s="101"/>
      <c r="D323" s="101"/>
      <c r="E323" s="101"/>
      <c r="F323" s="104"/>
      <c r="G323" s="101"/>
      <c r="H323" s="101"/>
      <c r="I323" s="101"/>
      <c r="J323" s="101"/>
    </row>
    <row r="324" spans="2:10" x14ac:dyDescent="0.3">
      <c r="B324" s="101"/>
      <c r="C324" s="101"/>
      <c r="D324" s="101"/>
      <c r="E324" s="101"/>
      <c r="F324" s="104"/>
      <c r="G324" s="101"/>
      <c r="H324" s="101"/>
      <c r="I324" s="101"/>
      <c r="J324" s="101"/>
    </row>
    <row r="325" spans="2:10" x14ac:dyDescent="0.3">
      <c r="B325" s="101"/>
      <c r="C325" s="101"/>
      <c r="D325" s="101"/>
      <c r="E325" s="101"/>
      <c r="F325" s="104"/>
      <c r="G325" s="101"/>
      <c r="H325" s="101"/>
      <c r="I325" s="101"/>
      <c r="J325" s="101"/>
    </row>
    <row r="326" spans="2:10" x14ac:dyDescent="0.3">
      <c r="B326" s="101"/>
      <c r="C326" s="101"/>
      <c r="D326" s="101"/>
      <c r="E326" s="101"/>
      <c r="F326" s="104"/>
      <c r="G326" s="101"/>
      <c r="H326" s="101"/>
      <c r="I326" s="101"/>
      <c r="J326" s="101"/>
    </row>
    <row r="327" spans="2:10" x14ac:dyDescent="0.3">
      <c r="B327" s="101"/>
      <c r="C327" s="101"/>
      <c r="D327" s="101"/>
      <c r="E327" s="101"/>
      <c r="F327" s="104"/>
      <c r="G327" s="101"/>
      <c r="H327" s="101"/>
      <c r="I327" s="101"/>
      <c r="J327" s="101"/>
    </row>
    <row r="328" spans="2:10" x14ac:dyDescent="0.3">
      <c r="B328" s="101"/>
      <c r="C328" s="101"/>
      <c r="D328" s="101"/>
      <c r="E328" s="101"/>
      <c r="F328" s="104"/>
      <c r="G328" s="101"/>
      <c r="H328" s="101"/>
      <c r="I328" s="101"/>
      <c r="J328" s="101"/>
    </row>
    <row r="329" spans="2:10" x14ac:dyDescent="0.3">
      <c r="B329" s="101"/>
      <c r="C329" s="101"/>
      <c r="D329" s="101"/>
      <c r="E329" s="101"/>
      <c r="F329" s="104"/>
      <c r="G329" s="101"/>
      <c r="H329" s="101"/>
      <c r="I329" s="101"/>
      <c r="J329" s="101"/>
    </row>
    <row r="330" spans="2:10" x14ac:dyDescent="0.3">
      <c r="B330" s="101"/>
      <c r="C330" s="101"/>
      <c r="D330" s="101"/>
      <c r="E330" s="101"/>
      <c r="F330" s="104"/>
      <c r="G330" s="101"/>
      <c r="H330" s="101"/>
      <c r="I330" s="101"/>
      <c r="J330" s="101"/>
    </row>
    <row r="331" spans="2:10" x14ac:dyDescent="0.3">
      <c r="B331" s="101"/>
      <c r="C331" s="101"/>
      <c r="D331" s="101"/>
      <c r="E331" s="101"/>
      <c r="F331" s="104"/>
      <c r="G331" s="101"/>
      <c r="H331" s="101"/>
      <c r="I331" s="101"/>
      <c r="J331" s="101"/>
    </row>
    <row r="332" spans="2:10" x14ac:dyDescent="0.3">
      <c r="B332" s="101"/>
      <c r="C332" s="101"/>
      <c r="D332" s="101"/>
      <c r="E332" s="101"/>
      <c r="F332" s="104"/>
      <c r="G332" s="101"/>
      <c r="H332" s="101"/>
      <c r="I332" s="101"/>
      <c r="J332" s="101"/>
    </row>
    <row r="333" spans="2:10" x14ac:dyDescent="0.3">
      <c r="B333" s="101"/>
      <c r="C333" s="101"/>
      <c r="D333" s="101"/>
      <c r="E333" s="101"/>
      <c r="F333" s="104"/>
      <c r="G333" s="101"/>
      <c r="H333" s="101"/>
      <c r="I333" s="101"/>
      <c r="J333" s="101"/>
    </row>
    <row r="334" spans="2:10" x14ac:dyDescent="0.3">
      <c r="B334" s="101"/>
      <c r="C334" s="101"/>
      <c r="D334" s="101"/>
      <c r="E334" s="101"/>
      <c r="F334" s="104"/>
      <c r="G334" s="101"/>
      <c r="H334" s="101"/>
      <c r="I334" s="101"/>
      <c r="J334" s="101"/>
    </row>
    <row r="335" spans="2:10" x14ac:dyDescent="0.3">
      <c r="B335" s="101"/>
      <c r="C335" s="101"/>
      <c r="D335" s="101"/>
      <c r="E335" s="101"/>
      <c r="F335" s="104"/>
      <c r="G335" s="101"/>
      <c r="H335" s="101"/>
      <c r="I335" s="101"/>
      <c r="J335" s="101"/>
    </row>
    <row r="336" spans="2:10" x14ac:dyDescent="0.3">
      <c r="B336" s="101"/>
      <c r="C336" s="101"/>
      <c r="D336" s="101"/>
      <c r="E336" s="101"/>
      <c r="F336" s="104"/>
      <c r="G336" s="101"/>
      <c r="H336" s="101"/>
      <c r="I336" s="101"/>
      <c r="J336" s="101"/>
    </row>
    <row r="337" spans="2:10" x14ac:dyDescent="0.3">
      <c r="B337" s="101"/>
      <c r="C337" s="101"/>
      <c r="D337" s="101"/>
      <c r="E337" s="101"/>
      <c r="F337" s="104"/>
      <c r="G337" s="101"/>
      <c r="H337" s="101"/>
      <c r="I337" s="101"/>
      <c r="J337" s="101"/>
    </row>
    <row r="338" spans="2:10" x14ac:dyDescent="0.3">
      <c r="B338" s="101"/>
      <c r="C338" s="101"/>
      <c r="D338" s="101"/>
      <c r="E338" s="101"/>
      <c r="F338" s="104"/>
      <c r="G338" s="101"/>
      <c r="H338" s="101"/>
      <c r="I338" s="101"/>
      <c r="J338" s="101"/>
    </row>
    <row r="339" spans="2:10" x14ac:dyDescent="0.3">
      <c r="B339" s="101"/>
      <c r="C339" s="101"/>
      <c r="D339" s="101"/>
      <c r="E339" s="101"/>
      <c r="F339" s="104"/>
      <c r="G339" s="101"/>
      <c r="H339" s="101"/>
      <c r="I339" s="101"/>
      <c r="J339" s="101"/>
    </row>
    <row r="340" spans="2:10" x14ac:dyDescent="0.3">
      <c r="B340" s="101"/>
      <c r="C340" s="101"/>
      <c r="D340" s="101"/>
      <c r="E340" s="101"/>
      <c r="F340" s="104"/>
      <c r="G340" s="101"/>
      <c r="H340" s="101"/>
      <c r="I340" s="101"/>
      <c r="J340" s="101"/>
    </row>
    <row r="341" spans="2:10" x14ac:dyDescent="0.3">
      <c r="B341" s="101"/>
      <c r="C341" s="101"/>
      <c r="D341" s="101"/>
      <c r="E341" s="101"/>
      <c r="F341" s="104"/>
      <c r="G341" s="101"/>
      <c r="H341" s="101"/>
      <c r="I341" s="101"/>
      <c r="J341" s="101"/>
    </row>
    <row r="342" spans="2:10" x14ac:dyDescent="0.3">
      <c r="B342" s="101"/>
      <c r="C342" s="101"/>
      <c r="D342" s="101"/>
      <c r="E342" s="101"/>
      <c r="F342" s="104"/>
      <c r="G342" s="101"/>
      <c r="H342" s="101"/>
      <c r="I342" s="101"/>
      <c r="J342" s="101"/>
    </row>
    <row r="343" spans="2:10" x14ac:dyDescent="0.3">
      <c r="B343" s="101"/>
      <c r="C343" s="101"/>
      <c r="D343" s="101"/>
      <c r="E343" s="101"/>
      <c r="F343" s="104"/>
      <c r="G343" s="101"/>
      <c r="H343" s="101"/>
      <c r="I343" s="101"/>
      <c r="J343" s="101"/>
    </row>
    <row r="344" spans="2:10" x14ac:dyDescent="0.3">
      <c r="B344" s="101"/>
      <c r="C344" s="101"/>
      <c r="D344" s="101"/>
      <c r="E344" s="101"/>
      <c r="F344" s="104"/>
      <c r="G344" s="101"/>
      <c r="H344" s="101"/>
      <c r="I344" s="101"/>
      <c r="J344" s="101"/>
    </row>
    <row r="345" spans="2:10" x14ac:dyDescent="0.3">
      <c r="B345" s="101"/>
      <c r="C345" s="101"/>
      <c r="D345" s="101"/>
      <c r="E345" s="101"/>
      <c r="F345" s="104"/>
      <c r="G345" s="101"/>
      <c r="H345" s="101"/>
      <c r="I345" s="101"/>
      <c r="J345" s="101"/>
    </row>
    <row r="346" spans="2:10" x14ac:dyDescent="0.3">
      <c r="B346" s="101"/>
      <c r="C346" s="101"/>
      <c r="D346" s="101"/>
      <c r="E346" s="101"/>
      <c r="F346" s="104"/>
      <c r="G346" s="101"/>
      <c r="H346" s="101"/>
      <c r="I346" s="101"/>
      <c r="J346" s="101"/>
    </row>
    <row r="347" spans="2:10" x14ac:dyDescent="0.3">
      <c r="B347" s="101"/>
      <c r="C347" s="101"/>
      <c r="D347" s="101"/>
      <c r="E347" s="101"/>
      <c r="F347" s="104"/>
      <c r="G347" s="101"/>
      <c r="H347" s="101"/>
      <c r="I347" s="101"/>
      <c r="J347" s="101"/>
    </row>
    <row r="348" spans="2:10" x14ac:dyDescent="0.3">
      <c r="B348" s="101"/>
      <c r="C348" s="101"/>
      <c r="D348" s="101"/>
      <c r="E348" s="101"/>
      <c r="F348" s="104"/>
      <c r="G348" s="101"/>
      <c r="H348" s="101"/>
      <c r="I348" s="101"/>
      <c r="J348" s="101"/>
    </row>
    <row r="349" spans="2:10" x14ac:dyDescent="0.3">
      <c r="B349" s="101"/>
      <c r="C349" s="101"/>
      <c r="D349" s="101"/>
      <c r="E349" s="101"/>
      <c r="F349" s="104"/>
      <c r="G349" s="101"/>
      <c r="H349" s="101"/>
      <c r="I349" s="101"/>
      <c r="J349" s="101"/>
    </row>
    <row r="350" spans="2:10" x14ac:dyDescent="0.3">
      <c r="B350" s="101"/>
      <c r="C350" s="101"/>
      <c r="D350" s="101"/>
      <c r="E350" s="101"/>
      <c r="F350" s="104"/>
      <c r="G350" s="101"/>
      <c r="H350" s="101"/>
      <c r="I350" s="101"/>
      <c r="J350" s="101"/>
    </row>
    <row r="351" spans="2:10" x14ac:dyDescent="0.3">
      <c r="B351" s="101"/>
      <c r="C351" s="101"/>
      <c r="D351" s="101"/>
      <c r="E351" s="101"/>
      <c r="F351" s="104"/>
      <c r="G351" s="101"/>
      <c r="H351" s="101"/>
      <c r="I351" s="101"/>
      <c r="J351" s="101"/>
    </row>
    <row r="352" spans="2:10" x14ac:dyDescent="0.3">
      <c r="B352" s="101"/>
      <c r="C352" s="101"/>
      <c r="D352" s="101"/>
      <c r="E352" s="101"/>
      <c r="F352" s="104"/>
      <c r="G352" s="101"/>
      <c r="H352" s="101"/>
      <c r="I352" s="101"/>
      <c r="J352" s="101"/>
    </row>
    <row r="353" spans="2:10" x14ac:dyDescent="0.3">
      <c r="B353" s="101"/>
      <c r="C353" s="101"/>
      <c r="D353" s="101"/>
      <c r="E353" s="101"/>
      <c r="F353" s="104"/>
      <c r="G353" s="101"/>
      <c r="H353" s="101"/>
      <c r="I353" s="101"/>
      <c r="J353" s="101"/>
    </row>
    <row r="354" spans="2:10" x14ac:dyDescent="0.3">
      <c r="B354" s="101"/>
      <c r="C354" s="101"/>
      <c r="D354" s="101"/>
      <c r="E354" s="101"/>
      <c r="F354" s="104"/>
      <c r="G354" s="101"/>
      <c r="H354" s="101"/>
      <c r="I354" s="101"/>
      <c r="J354" s="101"/>
    </row>
    <row r="355" spans="2:10" x14ac:dyDescent="0.3">
      <c r="B355" s="101"/>
      <c r="C355" s="101"/>
      <c r="D355" s="101"/>
      <c r="E355" s="101"/>
      <c r="F355" s="104"/>
      <c r="G355" s="101"/>
      <c r="H355" s="101"/>
      <c r="I355" s="101"/>
      <c r="J355" s="101"/>
    </row>
    <row r="356" spans="2:10" x14ac:dyDescent="0.3">
      <c r="B356" s="101"/>
      <c r="C356" s="101"/>
      <c r="D356" s="101"/>
      <c r="E356" s="101"/>
      <c r="F356" s="104"/>
      <c r="G356" s="101"/>
      <c r="H356" s="101"/>
      <c r="I356" s="101"/>
      <c r="J356" s="101"/>
    </row>
    <row r="357" spans="2:10" x14ac:dyDescent="0.3">
      <c r="B357" s="101"/>
      <c r="C357" s="101"/>
      <c r="D357" s="101"/>
      <c r="E357" s="101"/>
      <c r="F357" s="104"/>
      <c r="G357" s="101"/>
      <c r="H357" s="101"/>
      <c r="I357" s="101"/>
      <c r="J357" s="101"/>
    </row>
    <row r="358" spans="2:10" x14ac:dyDescent="0.3">
      <c r="B358" s="101"/>
      <c r="C358" s="101"/>
      <c r="D358" s="101"/>
      <c r="E358" s="101"/>
      <c r="F358" s="104"/>
      <c r="G358" s="101"/>
      <c r="H358" s="101"/>
      <c r="I358" s="101"/>
      <c r="J358" s="101"/>
    </row>
    <row r="359" spans="2:10" x14ac:dyDescent="0.3">
      <c r="B359" s="101"/>
      <c r="C359" s="101"/>
      <c r="D359" s="101"/>
      <c r="E359" s="101"/>
      <c r="F359" s="104"/>
      <c r="G359" s="101"/>
      <c r="H359" s="101"/>
      <c r="I359" s="101"/>
      <c r="J359" s="101"/>
    </row>
    <row r="360" spans="2:10" x14ac:dyDescent="0.3">
      <c r="B360" s="101"/>
      <c r="C360" s="101"/>
      <c r="D360" s="101"/>
      <c r="E360" s="101"/>
      <c r="F360" s="104"/>
      <c r="G360" s="101"/>
      <c r="H360" s="101"/>
      <c r="I360" s="101"/>
      <c r="J360" s="101"/>
    </row>
    <row r="361" spans="2:10" x14ac:dyDescent="0.3">
      <c r="B361" s="101"/>
      <c r="C361" s="101"/>
      <c r="D361" s="101"/>
      <c r="E361" s="101"/>
      <c r="F361" s="104"/>
      <c r="G361" s="101"/>
      <c r="H361" s="101"/>
      <c r="I361" s="101"/>
      <c r="J361" s="101"/>
    </row>
    <row r="362" spans="2:10" x14ac:dyDescent="0.3">
      <c r="B362" s="101"/>
      <c r="C362" s="101"/>
      <c r="D362" s="101"/>
      <c r="E362" s="101"/>
      <c r="F362" s="104"/>
      <c r="G362" s="101"/>
      <c r="H362" s="101"/>
      <c r="I362" s="101"/>
      <c r="J362" s="101"/>
    </row>
    <row r="363" spans="2:10" x14ac:dyDescent="0.3">
      <c r="B363" s="101"/>
      <c r="C363" s="101"/>
      <c r="D363" s="101"/>
      <c r="E363" s="101"/>
      <c r="F363" s="104"/>
      <c r="G363" s="101"/>
      <c r="H363" s="101"/>
      <c r="I363" s="101"/>
      <c r="J363" s="101"/>
    </row>
    <row r="364" spans="2:10" x14ac:dyDescent="0.3">
      <c r="B364" s="101"/>
      <c r="C364" s="101"/>
      <c r="D364" s="101"/>
      <c r="E364" s="101"/>
      <c r="F364" s="104"/>
      <c r="G364" s="101"/>
      <c r="H364" s="101"/>
      <c r="I364" s="101"/>
      <c r="J364" s="101"/>
    </row>
    <row r="365" spans="2:10" x14ac:dyDescent="0.3">
      <c r="B365" s="101"/>
      <c r="C365" s="101"/>
      <c r="D365" s="101"/>
      <c r="E365" s="101"/>
      <c r="F365" s="104"/>
      <c r="G365" s="101"/>
      <c r="H365" s="101"/>
      <c r="I365" s="101"/>
      <c r="J365" s="101"/>
    </row>
    <row r="366" spans="2:10" x14ac:dyDescent="0.3">
      <c r="B366" s="101"/>
      <c r="C366" s="101"/>
      <c r="D366" s="101"/>
      <c r="E366" s="101"/>
      <c r="F366" s="104"/>
      <c r="G366" s="101"/>
      <c r="H366" s="101"/>
      <c r="I366" s="101"/>
      <c r="J366" s="101"/>
    </row>
    <row r="367" spans="2:10" x14ac:dyDescent="0.3">
      <c r="B367" s="101"/>
      <c r="C367" s="101"/>
      <c r="D367" s="101"/>
      <c r="E367" s="101"/>
      <c r="F367" s="104"/>
      <c r="G367" s="101"/>
      <c r="H367" s="101"/>
      <c r="I367" s="101"/>
      <c r="J367" s="101"/>
    </row>
    <row r="368" spans="2:10" x14ac:dyDescent="0.3">
      <c r="B368" s="101"/>
      <c r="C368" s="101"/>
      <c r="D368" s="101"/>
      <c r="E368" s="101"/>
      <c r="F368" s="104"/>
      <c r="G368" s="101"/>
      <c r="H368" s="101"/>
      <c r="I368" s="101"/>
      <c r="J368" s="101"/>
    </row>
    <row r="369" spans="2:10" x14ac:dyDescent="0.3">
      <c r="B369" s="101"/>
      <c r="C369" s="101"/>
      <c r="D369" s="101"/>
      <c r="E369" s="101"/>
      <c r="F369" s="104"/>
      <c r="G369" s="101"/>
      <c r="H369" s="101"/>
      <c r="I369" s="101"/>
      <c r="J369" s="101"/>
    </row>
    <row r="370" spans="2:10" x14ac:dyDescent="0.3">
      <c r="B370" s="101"/>
      <c r="C370" s="101"/>
      <c r="D370" s="101"/>
      <c r="E370" s="101"/>
      <c r="F370" s="104"/>
      <c r="G370" s="101"/>
      <c r="H370" s="101"/>
      <c r="I370" s="101"/>
      <c r="J370" s="101"/>
    </row>
    <row r="371" spans="2:10" x14ac:dyDescent="0.3">
      <c r="B371" s="101"/>
      <c r="C371" s="101"/>
      <c r="D371" s="101"/>
      <c r="E371" s="101"/>
      <c r="F371" s="104"/>
      <c r="G371" s="101"/>
      <c r="H371" s="101"/>
      <c r="I371" s="101"/>
      <c r="J371" s="101"/>
    </row>
    <row r="372" spans="2:10" x14ac:dyDescent="0.3">
      <c r="B372" s="101"/>
      <c r="C372" s="101"/>
      <c r="D372" s="101"/>
      <c r="E372" s="101"/>
      <c r="F372" s="104"/>
      <c r="G372" s="101"/>
      <c r="H372" s="101"/>
      <c r="I372" s="101"/>
      <c r="J372" s="101"/>
    </row>
    <row r="373" spans="2:10" x14ac:dyDescent="0.3">
      <c r="B373" s="101"/>
      <c r="C373" s="101"/>
      <c r="D373" s="101"/>
      <c r="E373" s="101"/>
      <c r="F373" s="104"/>
      <c r="G373" s="101"/>
      <c r="H373" s="101"/>
      <c r="I373" s="101"/>
      <c r="J373" s="101"/>
    </row>
    <row r="374" spans="2:10" x14ac:dyDescent="0.3">
      <c r="B374" s="101"/>
      <c r="C374" s="101"/>
      <c r="D374" s="101"/>
      <c r="E374" s="101"/>
      <c r="F374" s="104"/>
      <c r="G374" s="101"/>
      <c r="H374" s="101"/>
      <c r="I374" s="101"/>
      <c r="J374" s="101"/>
    </row>
    <row r="375" spans="2:10" x14ac:dyDescent="0.3">
      <c r="B375" s="101"/>
      <c r="C375" s="101"/>
      <c r="D375" s="101"/>
      <c r="E375" s="101"/>
      <c r="F375" s="104"/>
      <c r="G375" s="101"/>
      <c r="H375" s="101"/>
      <c r="I375" s="101"/>
      <c r="J375" s="101"/>
    </row>
    <row r="376" spans="2:10" x14ac:dyDescent="0.3">
      <c r="B376" s="101"/>
      <c r="C376" s="101"/>
      <c r="D376" s="101"/>
      <c r="E376" s="101"/>
      <c r="F376" s="104"/>
      <c r="G376" s="101"/>
      <c r="H376" s="101"/>
      <c r="I376" s="101"/>
      <c r="J376" s="101"/>
    </row>
    <row r="377" spans="2:10" x14ac:dyDescent="0.3">
      <c r="B377" s="101"/>
      <c r="C377" s="101"/>
      <c r="D377" s="101"/>
      <c r="E377" s="101"/>
      <c r="F377" s="104"/>
      <c r="G377" s="101"/>
      <c r="H377" s="101"/>
      <c r="I377" s="101"/>
      <c r="J377" s="101"/>
    </row>
    <row r="378" spans="2:10" x14ac:dyDescent="0.3">
      <c r="B378" s="101"/>
      <c r="C378" s="101"/>
      <c r="D378" s="101"/>
      <c r="E378" s="101"/>
      <c r="F378" s="104"/>
      <c r="G378" s="101"/>
      <c r="H378" s="101"/>
      <c r="I378" s="101"/>
      <c r="J378" s="101"/>
    </row>
    <row r="379" spans="2:10" x14ac:dyDescent="0.3">
      <c r="B379" s="101"/>
      <c r="C379" s="101"/>
      <c r="D379" s="101"/>
      <c r="E379" s="101"/>
      <c r="F379" s="104"/>
      <c r="G379" s="101"/>
      <c r="H379" s="101"/>
      <c r="I379" s="101"/>
      <c r="J379" s="101"/>
    </row>
    <row r="380" spans="2:10" x14ac:dyDescent="0.3">
      <c r="B380" s="101"/>
      <c r="C380" s="101"/>
      <c r="D380" s="101"/>
      <c r="E380" s="101"/>
      <c r="F380" s="104"/>
      <c r="G380" s="101"/>
      <c r="H380" s="101"/>
      <c r="I380" s="101"/>
      <c r="J380" s="101"/>
    </row>
    <row r="381" spans="2:10" x14ac:dyDescent="0.3">
      <c r="B381" s="101"/>
      <c r="C381" s="101"/>
      <c r="D381" s="101"/>
      <c r="E381" s="101"/>
      <c r="F381" s="104"/>
      <c r="G381" s="101"/>
      <c r="H381" s="101"/>
      <c r="I381" s="101"/>
      <c r="J381" s="101"/>
    </row>
    <row r="382" spans="2:10" x14ac:dyDescent="0.3">
      <c r="B382" s="101"/>
      <c r="C382" s="101"/>
      <c r="D382" s="101"/>
      <c r="E382" s="101"/>
      <c r="F382" s="104"/>
      <c r="G382" s="101"/>
      <c r="H382" s="101"/>
      <c r="I382" s="101"/>
      <c r="J382" s="101"/>
    </row>
    <row r="383" spans="2:10" x14ac:dyDescent="0.3">
      <c r="B383" s="101"/>
      <c r="C383" s="101"/>
      <c r="D383" s="101"/>
      <c r="E383" s="101"/>
      <c r="F383" s="104"/>
      <c r="G383" s="101"/>
      <c r="H383" s="101"/>
      <c r="I383" s="101"/>
      <c r="J383" s="101"/>
    </row>
    <row r="384" spans="2:10" x14ac:dyDescent="0.3">
      <c r="B384" s="101"/>
      <c r="C384" s="101"/>
      <c r="D384" s="101"/>
      <c r="E384" s="101"/>
      <c r="F384" s="104"/>
      <c r="G384" s="101"/>
      <c r="H384" s="101"/>
      <c r="I384" s="101"/>
      <c r="J384" s="101"/>
    </row>
    <row r="385" spans="2:10" x14ac:dyDescent="0.3">
      <c r="B385" s="101"/>
      <c r="C385" s="101"/>
      <c r="D385" s="101"/>
      <c r="E385" s="101"/>
      <c r="F385" s="104"/>
      <c r="G385" s="101"/>
      <c r="H385" s="101"/>
      <c r="I385" s="101"/>
      <c r="J385" s="101"/>
    </row>
    <row r="386" spans="2:10" x14ac:dyDescent="0.3">
      <c r="B386" s="101"/>
      <c r="C386" s="101"/>
      <c r="D386" s="101"/>
      <c r="E386" s="101"/>
      <c r="F386" s="104"/>
      <c r="G386" s="101"/>
      <c r="H386" s="101"/>
      <c r="I386" s="101"/>
      <c r="J386" s="101"/>
    </row>
    <row r="387" spans="2:10" x14ac:dyDescent="0.3">
      <c r="B387" s="101"/>
      <c r="C387" s="101"/>
      <c r="D387" s="101"/>
      <c r="E387" s="101"/>
      <c r="F387" s="104"/>
      <c r="G387" s="101"/>
      <c r="H387" s="101"/>
      <c r="I387" s="101"/>
      <c r="J387" s="101"/>
    </row>
    <row r="388" spans="2:10" x14ac:dyDescent="0.3">
      <c r="B388" s="101"/>
      <c r="C388" s="101"/>
      <c r="D388" s="101"/>
      <c r="E388" s="101"/>
      <c r="F388" s="104"/>
      <c r="G388" s="101"/>
      <c r="H388" s="101"/>
      <c r="I388" s="101"/>
      <c r="J388" s="101"/>
    </row>
    <row r="389" spans="2:10" x14ac:dyDescent="0.3">
      <c r="B389" s="101"/>
      <c r="C389" s="101"/>
      <c r="D389" s="101"/>
      <c r="E389" s="101"/>
      <c r="F389" s="104"/>
      <c r="G389" s="101"/>
      <c r="H389" s="101"/>
      <c r="I389" s="101"/>
      <c r="J389" s="101"/>
    </row>
    <row r="390" spans="2:10" x14ac:dyDescent="0.3">
      <c r="B390" s="101"/>
      <c r="C390" s="101"/>
      <c r="D390" s="101"/>
      <c r="E390" s="101"/>
      <c r="F390" s="104"/>
      <c r="G390" s="101"/>
      <c r="H390" s="101"/>
      <c r="I390" s="101"/>
      <c r="J390" s="101"/>
    </row>
    <row r="391" spans="2:10" x14ac:dyDescent="0.3">
      <c r="B391" s="101"/>
      <c r="C391" s="101"/>
      <c r="D391" s="101"/>
      <c r="E391" s="101"/>
      <c r="F391" s="104"/>
      <c r="G391" s="101"/>
      <c r="H391" s="101"/>
      <c r="I391" s="101"/>
      <c r="J391" s="101"/>
    </row>
    <row r="392" spans="2:10" x14ac:dyDescent="0.3">
      <c r="B392" s="101"/>
      <c r="C392" s="101"/>
      <c r="D392" s="101"/>
      <c r="E392" s="101"/>
      <c r="F392" s="104"/>
      <c r="G392" s="101"/>
      <c r="H392" s="101"/>
      <c r="I392" s="101"/>
      <c r="J392" s="101"/>
    </row>
    <row r="393" spans="2:10" x14ac:dyDescent="0.3">
      <c r="B393" s="101"/>
      <c r="C393" s="101"/>
      <c r="D393" s="101"/>
      <c r="E393" s="101"/>
      <c r="F393" s="104"/>
      <c r="G393" s="101"/>
      <c r="H393" s="101"/>
      <c r="I393" s="101"/>
      <c r="J393" s="101"/>
    </row>
    <row r="394" spans="2:10" x14ac:dyDescent="0.3">
      <c r="B394" s="101"/>
      <c r="C394" s="101"/>
      <c r="D394" s="101"/>
      <c r="E394" s="101"/>
      <c r="F394" s="104"/>
      <c r="G394" s="101"/>
      <c r="H394" s="101"/>
      <c r="I394" s="101"/>
      <c r="J394" s="101"/>
    </row>
    <row r="395" spans="2:10" x14ac:dyDescent="0.3">
      <c r="B395" s="101"/>
      <c r="C395" s="101"/>
      <c r="D395" s="101"/>
      <c r="E395" s="101"/>
      <c r="F395" s="104"/>
      <c r="G395" s="101"/>
      <c r="H395" s="101"/>
      <c r="I395" s="101"/>
      <c r="J395" s="101"/>
    </row>
    <row r="396" spans="2:10" x14ac:dyDescent="0.3">
      <c r="B396" s="101"/>
      <c r="C396" s="101"/>
      <c r="D396" s="101"/>
      <c r="E396" s="101"/>
      <c r="F396" s="104"/>
      <c r="G396" s="101"/>
      <c r="H396" s="101"/>
      <c r="I396" s="101"/>
      <c r="J396" s="101"/>
    </row>
    <row r="397" spans="2:10" x14ac:dyDescent="0.3">
      <c r="B397" s="101"/>
      <c r="C397" s="101"/>
      <c r="D397" s="101"/>
      <c r="E397" s="101"/>
      <c r="F397" s="104"/>
      <c r="G397" s="101"/>
      <c r="H397" s="101"/>
      <c r="I397" s="101"/>
      <c r="J397" s="101"/>
    </row>
    <row r="398" spans="2:10" x14ac:dyDescent="0.3">
      <c r="B398" s="101"/>
      <c r="C398" s="101"/>
      <c r="D398" s="101"/>
      <c r="E398" s="101"/>
      <c r="F398" s="104"/>
      <c r="G398" s="101"/>
      <c r="H398" s="101"/>
      <c r="I398" s="101"/>
      <c r="J398" s="101"/>
    </row>
    <row r="399" spans="2:10" x14ac:dyDescent="0.3">
      <c r="B399" s="101"/>
      <c r="C399" s="101"/>
      <c r="D399" s="101"/>
      <c r="E399" s="101"/>
      <c r="F399" s="104"/>
      <c r="G399" s="101"/>
      <c r="H399" s="101"/>
      <c r="I399" s="101"/>
      <c r="J399" s="101"/>
    </row>
    <row r="400" spans="2:10" x14ac:dyDescent="0.3">
      <c r="B400" s="101"/>
      <c r="C400" s="101"/>
      <c r="D400" s="101"/>
      <c r="E400" s="101"/>
      <c r="F400" s="104"/>
      <c r="G400" s="101"/>
      <c r="H400" s="101"/>
      <c r="I400" s="101"/>
      <c r="J400" s="101"/>
    </row>
    <row r="401" spans="2:10" x14ac:dyDescent="0.3">
      <c r="B401" s="101"/>
      <c r="C401" s="101"/>
      <c r="D401" s="101"/>
      <c r="E401" s="101"/>
      <c r="F401" s="104"/>
      <c r="G401" s="101"/>
      <c r="H401" s="101"/>
      <c r="I401" s="101"/>
      <c r="J401" s="101"/>
    </row>
    <row r="402" spans="2:10" x14ac:dyDescent="0.3">
      <c r="B402" s="101"/>
      <c r="C402" s="101"/>
      <c r="D402" s="101"/>
      <c r="E402" s="101"/>
      <c r="F402" s="104"/>
      <c r="G402" s="101"/>
      <c r="H402" s="101"/>
      <c r="I402" s="101"/>
      <c r="J402" s="101"/>
    </row>
    <row r="403" spans="2:10" x14ac:dyDescent="0.3">
      <c r="B403" s="101"/>
      <c r="C403" s="101"/>
      <c r="D403" s="101"/>
      <c r="E403" s="101"/>
      <c r="F403" s="104"/>
      <c r="G403" s="101"/>
      <c r="H403" s="101"/>
      <c r="I403" s="101"/>
      <c r="J403" s="101"/>
    </row>
    <row r="404" spans="2:10" x14ac:dyDescent="0.3">
      <c r="B404" s="101"/>
      <c r="C404" s="101"/>
      <c r="D404" s="101"/>
      <c r="E404" s="101"/>
      <c r="F404" s="104"/>
      <c r="G404" s="101"/>
      <c r="H404" s="101"/>
      <c r="I404" s="101"/>
      <c r="J404" s="101"/>
    </row>
    <row r="405" spans="2:10" x14ac:dyDescent="0.3">
      <c r="B405" s="101"/>
      <c r="C405" s="101"/>
      <c r="D405" s="101"/>
      <c r="E405" s="101"/>
      <c r="F405" s="104"/>
      <c r="G405" s="101"/>
      <c r="H405" s="101"/>
      <c r="I405" s="101"/>
      <c r="J405" s="101"/>
    </row>
    <row r="406" spans="2:10" x14ac:dyDescent="0.3">
      <c r="B406" s="101"/>
      <c r="C406" s="101"/>
      <c r="D406" s="101"/>
      <c r="E406" s="101"/>
      <c r="F406" s="104"/>
      <c r="G406" s="101"/>
      <c r="H406" s="101"/>
      <c r="I406" s="101"/>
      <c r="J406" s="101"/>
    </row>
    <row r="407" spans="2:10" x14ac:dyDescent="0.3">
      <c r="B407" s="101"/>
      <c r="C407" s="101"/>
      <c r="D407" s="101"/>
      <c r="E407" s="101"/>
      <c r="F407" s="104"/>
      <c r="G407" s="101"/>
      <c r="H407" s="101"/>
      <c r="I407" s="101"/>
      <c r="J407" s="101"/>
    </row>
    <row r="408" spans="2:10" x14ac:dyDescent="0.3">
      <c r="B408" s="101"/>
      <c r="C408" s="101"/>
      <c r="D408" s="101"/>
      <c r="E408" s="101"/>
      <c r="F408" s="104"/>
      <c r="G408" s="101"/>
      <c r="H408" s="101"/>
      <c r="I408" s="101"/>
      <c r="J408" s="101"/>
    </row>
    <row r="409" spans="2:10" x14ac:dyDescent="0.3">
      <c r="B409" s="101"/>
      <c r="C409" s="101"/>
      <c r="D409" s="101"/>
      <c r="E409" s="101"/>
      <c r="F409" s="104"/>
      <c r="G409" s="101"/>
      <c r="H409" s="101"/>
      <c r="I409" s="101"/>
      <c r="J409" s="101"/>
    </row>
    <row r="410" spans="2:10" x14ac:dyDescent="0.3">
      <c r="B410" s="101"/>
      <c r="C410" s="101"/>
      <c r="D410" s="101"/>
      <c r="E410" s="101"/>
      <c r="F410" s="104"/>
      <c r="G410" s="101"/>
      <c r="H410" s="101"/>
      <c r="I410" s="101"/>
      <c r="J410" s="101"/>
    </row>
    <row r="411" spans="2:10" x14ac:dyDescent="0.3">
      <c r="B411" s="101"/>
      <c r="C411" s="101"/>
      <c r="D411" s="101"/>
      <c r="E411" s="101"/>
      <c r="F411" s="104"/>
      <c r="G411" s="101"/>
      <c r="H411" s="101"/>
      <c r="I411" s="101"/>
      <c r="J411" s="101"/>
    </row>
    <row r="412" spans="2:10" x14ac:dyDescent="0.3">
      <c r="B412" s="101"/>
      <c r="C412" s="101"/>
      <c r="D412" s="101"/>
      <c r="E412" s="101"/>
      <c r="F412" s="104"/>
      <c r="G412" s="101"/>
      <c r="H412" s="101"/>
      <c r="I412" s="101"/>
      <c r="J412" s="101"/>
    </row>
    <row r="413" spans="2:10" x14ac:dyDescent="0.3">
      <c r="B413" s="101"/>
      <c r="C413" s="101"/>
      <c r="D413" s="101"/>
      <c r="E413" s="101"/>
      <c r="F413" s="104"/>
      <c r="G413" s="101"/>
      <c r="H413" s="101"/>
      <c r="I413" s="101"/>
      <c r="J413" s="101"/>
    </row>
    <row r="414" spans="2:10" x14ac:dyDescent="0.3">
      <c r="B414" s="101"/>
      <c r="C414" s="101"/>
      <c r="D414" s="101"/>
      <c r="E414" s="101"/>
      <c r="F414" s="104"/>
      <c r="G414" s="101"/>
      <c r="H414" s="101"/>
      <c r="I414" s="101"/>
      <c r="J414" s="101"/>
    </row>
    <row r="415" spans="2:10" x14ac:dyDescent="0.3">
      <c r="B415" s="101"/>
      <c r="C415" s="101"/>
      <c r="D415" s="101"/>
      <c r="E415" s="101"/>
      <c r="F415" s="104"/>
      <c r="G415" s="101"/>
      <c r="H415" s="101"/>
      <c r="I415" s="101"/>
      <c r="J415" s="101"/>
    </row>
    <row r="416" spans="2:10" x14ac:dyDescent="0.3">
      <c r="B416" s="101"/>
      <c r="C416" s="101"/>
      <c r="D416" s="101"/>
      <c r="E416" s="101"/>
      <c r="F416" s="104"/>
      <c r="G416" s="101"/>
      <c r="H416" s="101"/>
      <c r="I416" s="101"/>
      <c r="J416" s="101"/>
    </row>
    <row r="417" spans="2:10" x14ac:dyDescent="0.3">
      <c r="B417" s="101"/>
      <c r="C417" s="101"/>
      <c r="D417" s="101"/>
      <c r="E417" s="101"/>
      <c r="F417" s="104"/>
      <c r="G417" s="101"/>
      <c r="H417" s="101"/>
      <c r="I417" s="101"/>
      <c r="J417" s="101"/>
    </row>
    <row r="418" spans="2:10" x14ac:dyDescent="0.3">
      <c r="B418" s="101"/>
      <c r="C418" s="101"/>
      <c r="D418" s="101"/>
      <c r="E418" s="101"/>
      <c r="F418" s="104"/>
      <c r="G418" s="101"/>
      <c r="H418" s="101"/>
      <c r="I418" s="101"/>
      <c r="J418" s="101"/>
    </row>
    <row r="419" spans="2:10" x14ac:dyDescent="0.3">
      <c r="B419" s="101"/>
      <c r="C419" s="101"/>
      <c r="D419" s="101"/>
      <c r="E419" s="101"/>
      <c r="F419" s="104"/>
      <c r="G419" s="101"/>
      <c r="H419" s="101"/>
      <c r="I419" s="101"/>
      <c r="J419" s="101"/>
    </row>
    <row r="420" spans="2:10" x14ac:dyDescent="0.3">
      <c r="B420" s="101"/>
      <c r="C420" s="101"/>
      <c r="D420" s="101"/>
      <c r="E420" s="101"/>
      <c r="F420" s="104"/>
      <c r="G420" s="101"/>
      <c r="H420" s="101"/>
      <c r="I420" s="101"/>
      <c r="J420" s="101"/>
    </row>
    <row r="421" spans="2:10" x14ac:dyDescent="0.3">
      <c r="B421" s="101"/>
      <c r="C421" s="101"/>
      <c r="D421" s="101"/>
      <c r="E421" s="101"/>
      <c r="F421" s="104"/>
      <c r="G421" s="101"/>
      <c r="H421" s="101"/>
      <c r="I421" s="101"/>
      <c r="J421" s="101"/>
    </row>
    <row r="422" spans="2:10" x14ac:dyDescent="0.3">
      <c r="B422" s="101"/>
      <c r="C422" s="101"/>
      <c r="D422" s="101"/>
      <c r="E422" s="101"/>
      <c r="F422" s="104"/>
      <c r="G422" s="101"/>
      <c r="H422" s="101"/>
      <c r="I422" s="101"/>
      <c r="J422" s="101"/>
    </row>
    <row r="423" spans="2:10" x14ac:dyDescent="0.3">
      <c r="B423" s="101"/>
      <c r="C423" s="101"/>
      <c r="D423" s="101"/>
      <c r="E423" s="101"/>
      <c r="F423" s="104"/>
      <c r="G423" s="101"/>
      <c r="H423" s="101"/>
      <c r="I423" s="101"/>
      <c r="J423" s="101"/>
    </row>
    <row r="424" spans="2:10" x14ac:dyDescent="0.3">
      <c r="B424" s="101"/>
      <c r="C424" s="101"/>
      <c r="D424" s="101"/>
      <c r="E424" s="101"/>
      <c r="F424" s="104"/>
      <c r="G424" s="101"/>
      <c r="H424" s="101"/>
      <c r="I424" s="101"/>
      <c r="J424" s="101"/>
    </row>
    <row r="425" spans="2:10" x14ac:dyDescent="0.3">
      <c r="B425" s="101"/>
      <c r="C425" s="101"/>
      <c r="D425" s="101"/>
      <c r="E425" s="101"/>
      <c r="F425" s="104"/>
      <c r="G425" s="101"/>
      <c r="H425" s="101"/>
      <c r="I425" s="101"/>
      <c r="J425" s="101"/>
    </row>
    <row r="426" spans="2:10" x14ac:dyDescent="0.3">
      <c r="B426" s="101"/>
      <c r="C426" s="101"/>
      <c r="D426" s="101"/>
      <c r="E426" s="101"/>
      <c r="F426" s="104"/>
      <c r="G426" s="101"/>
      <c r="H426" s="101"/>
      <c r="I426" s="101"/>
      <c r="J426" s="101"/>
    </row>
    <row r="427" spans="2:10" x14ac:dyDescent="0.3">
      <c r="B427" s="101"/>
      <c r="C427" s="101"/>
      <c r="D427" s="101"/>
      <c r="E427" s="101"/>
      <c r="F427" s="104"/>
      <c r="G427" s="101"/>
      <c r="H427" s="101"/>
      <c r="I427" s="101"/>
      <c r="J427" s="101"/>
    </row>
    <row r="428" spans="2:10" x14ac:dyDescent="0.3">
      <c r="B428" s="101"/>
      <c r="C428" s="101"/>
      <c r="D428" s="101"/>
      <c r="E428" s="101"/>
      <c r="F428" s="104"/>
      <c r="G428" s="101"/>
      <c r="H428" s="101"/>
      <c r="I428" s="101"/>
      <c r="J428" s="101"/>
    </row>
    <row r="429" spans="2:10" x14ac:dyDescent="0.3">
      <c r="B429" s="101"/>
      <c r="C429" s="101"/>
      <c r="D429" s="101"/>
      <c r="E429" s="101"/>
      <c r="F429" s="104"/>
      <c r="G429" s="101"/>
      <c r="H429" s="101"/>
      <c r="I429" s="101"/>
      <c r="J429" s="101"/>
    </row>
    <row r="430" spans="2:10" x14ac:dyDescent="0.3">
      <c r="B430" s="101"/>
      <c r="C430" s="101"/>
      <c r="D430" s="101"/>
      <c r="E430" s="101"/>
      <c r="F430" s="104"/>
      <c r="G430" s="101"/>
      <c r="H430" s="101"/>
      <c r="I430" s="101"/>
      <c r="J430" s="101"/>
    </row>
    <row r="431" spans="2:10" x14ac:dyDescent="0.3">
      <c r="B431" s="101"/>
      <c r="C431" s="101"/>
      <c r="D431" s="101"/>
      <c r="E431" s="101"/>
      <c r="F431" s="104"/>
      <c r="G431" s="101"/>
      <c r="H431" s="101"/>
      <c r="I431" s="101"/>
      <c r="J431" s="101"/>
    </row>
    <row r="432" spans="2:10" x14ac:dyDescent="0.3">
      <c r="B432" s="101"/>
      <c r="C432" s="101"/>
      <c r="D432" s="101"/>
      <c r="E432" s="101"/>
      <c r="F432" s="104"/>
      <c r="G432" s="101"/>
      <c r="H432" s="101"/>
      <c r="I432" s="101"/>
      <c r="J432" s="101"/>
    </row>
    <row r="433" spans="2:10" x14ac:dyDescent="0.3">
      <c r="B433" s="101"/>
      <c r="C433" s="101"/>
      <c r="D433" s="101"/>
      <c r="E433" s="101"/>
      <c r="F433" s="104"/>
      <c r="G433" s="101"/>
      <c r="H433" s="101"/>
      <c r="I433" s="101"/>
      <c r="J433" s="101"/>
    </row>
    <row r="434" spans="2:10" x14ac:dyDescent="0.3">
      <c r="B434" s="101"/>
      <c r="C434" s="101"/>
      <c r="D434" s="101"/>
      <c r="E434" s="101"/>
      <c r="F434" s="104"/>
      <c r="G434" s="101"/>
      <c r="H434" s="101"/>
      <c r="I434" s="101"/>
      <c r="J434" s="101"/>
    </row>
    <row r="435" spans="2:10" x14ac:dyDescent="0.3">
      <c r="B435" s="101"/>
      <c r="C435" s="101"/>
      <c r="D435" s="101"/>
      <c r="E435" s="101"/>
      <c r="F435" s="104"/>
      <c r="G435" s="101"/>
      <c r="H435" s="101"/>
      <c r="I435" s="101"/>
      <c r="J435" s="101"/>
    </row>
    <row r="436" spans="2:10" x14ac:dyDescent="0.3">
      <c r="B436" s="101"/>
      <c r="C436" s="101"/>
      <c r="D436" s="101"/>
      <c r="E436" s="101"/>
      <c r="F436" s="104"/>
      <c r="G436" s="101"/>
      <c r="H436" s="101"/>
      <c r="I436" s="101"/>
      <c r="J436" s="101"/>
    </row>
    <row r="437" spans="2:10" x14ac:dyDescent="0.3">
      <c r="B437" s="101"/>
      <c r="C437" s="101"/>
      <c r="D437" s="101"/>
      <c r="E437" s="101"/>
      <c r="F437" s="104"/>
      <c r="G437" s="101"/>
      <c r="H437" s="101"/>
      <c r="I437" s="101"/>
      <c r="J437" s="101"/>
    </row>
    <row r="438" spans="2:10" x14ac:dyDescent="0.3">
      <c r="B438" s="101"/>
      <c r="C438" s="101"/>
      <c r="D438" s="101"/>
      <c r="E438" s="101"/>
      <c r="F438" s="104"/>
      <c r="G438" s="101"/>
      <c r="H438" s="101"/>
      <c r="I438" s="101"/>
      <c r="J438" s="101"/>
    </row>
    <row r="439" spans="2:10" x14ac:dyDescent="0.3">
      <c r="B439" s="101"/>
      <c r="C439" s="101"/>
      <c r="D439" s="101"/>
      <c r="E439" s="101"/>
      <c r="F439" s="104"/>
      <c r="G439" s="101"/>
      <c r="H439" s="101"/>
      <c r="I439" s="101"/>
      <c r="J439" s="101"/>
    </row>
    <row r="440" spans="2:10" x14ac:dyDescent="0.3">
      <c r="B440" s="101"/>
      <c r="C440" s="101"/>
      <c r="D440" s="101"/>
      <c r="E440" s="101"/>
      <c r="F440" s="104"/>
      <c r="G440" s="101"/>
      <c r="H440" s="101"/>
      <c r="I440" s="101"/>
      <c r="J440" s="101"/>
    </row>
    <row r="441" spans="2:10" x14ac:dyDescent="0.3">
      <c r="B441" s="101"/>
      <c r="C441" s="101"/>
      <c r="D441" s="101"/>
      <c r="E441" s="101"/>
      <c r="F441" s="104"/>
      <c r="G441" s="101"/>
      <c r="H441" s="101"/>
      <c r="I441" s="101"/>
      <c r="J441" s="101"/>
    </row>
    <row r="442" spans="2:10" x14ac:dyDescent="0.3">
      <c r="B442" s="101"/>
      <c r="C442" s="101"/>
      <c r="D442" s="101"/>
      <c r="E442" s="101"/>
      <c r="F442" s="104"/>
      <c r="G442" s="101"/>
      <c r="H442" s="101"/>
      <c r="I442" s="101"/>
      <c r="J442" s="101"/>
    </row>
    <row r="443" spans="2:10" x14ac:dyDescent="0.3">
      <c r="B443" s="101"/>
      <c r="C443" s="101"/>
      <c r="D443" s="101"/>
      <c r="E443" s="101"/>
      <c r="F443" s="104"/>
      <c r="G443" s="101"/>
      <c r="H443" s="101"/>
      <c r="I443" s="101"/>
      <c r="J443" s="101"/>
    </row>
    <row r="444" spans="2:10" x14ac:dyDescent="0.3">
      <c r="B444" s="101"/>
      <c r="C444" s="101"/>
      <c r="D444" s="101"/>
      <c r="E444" s="101"/>
      <c r="F444" s="104"/>
      <c r="G444" s="101"/>
      <c r="H444" s="101"/>
      <c r="I444" s="101"/>
      <c r="J444" s="101"/>
    </row>
    <row r="445" spans="2:10" x14ac:dyDescent="0.3">
      <c r="B445" s="101"/>
      <c r="C445" s="101"/>
      <c r="D445" s="101"/>
      <c r="E445" s="101"/>
      <c r="F445" s="104"/>
      <c r="G445" s="101"/>
      <c r="H445" s="101"/>
      <c r="I445" s="101"/>
      <c r="J445" s="101"/>
    </row>
    <row r="446" spans="2:10" x14ac:dyDescent="0.3">
      <c r="B446" s="101"/>
      <c r="C446" s="101"/>
      <c r="D446" s="101"/>
      <c r="E446" s="101"/>
      <c r="F446" s="104"/>
      <c r="G446" s="101"/>
      <c r="H446" s="101"/>
      <c r="I446" s="101"/>
      <c r="J446" s="101"/>
    </row>
    <row r="447" spans="2:10" x14ac:dyDescent="0.3">
      <c r="B447" s="101"/>
      <c r="C447" s="101"/>
      <c r="D447" s="101"/>
      <c r="E447" s="101"/>
      <c r="F447" s="104"/>
      <c r="G447" s="101"/>
      <c r="H447" s="101"/>
      <c r="I447" s="101"/>
      <c r="J447" s="101"/>
    </row>
    <row r="448" spans="2:10" x14ac:dyDescent="0.3">
      <c r="B448" s="101"/>
      <c r="C448" s="101"/>
      <c r="D448" s="101"/>
      <c r="E448" s="101"/>
      <c r="F448" s="104"/>
      <c r="G448" s="101"/>
      <c r="H448" s="101"/>
      <c r="I448" s="101"/>
      <c r="J448" s="101"/>
    </row>
    <row r="449" spans="2:10" x14ac:dyDescent="0.3">
      <c r="B449" s="101"/>
      <c r="C449" s="101"/>
      <c r="D449" s="101"/>
      <c r="E449" s="101"/>
      <c r="F449" s="104"/>
      <c r="G449" s="101"/>
      <c r="H449" s="101"/>
      <c r="I449" s="101"/>
      <c r="J449" s="101"/>
    </row>
    <row r="450" spans="2:10" x14ac:dyDescent="0.3">
      <c r="B450" s="101"/>
      <c r="C450" s="101"/>
      <c r="D450" s="101"/>
      <c r="E450" s="101"/>
      <c r="F450" s="104"/>
      <c r="G450" s="101"/>
      <c r="H450" s="101"/>
      <c r="I450" s="101"/>
      <c r="J450" s="101"/>
    </row>
    <row r="451" spans="2:10" x14ac:dyDescent="0.3">
      <c r="B451" s="101"/>
      <c r="C451" s="101"/>
      <c r="D451" s="101"/>
      <c r="E451" s="101"/>
      <c r="F451" s="104"/>
      <c r="G451" s="101"/>
      <c r="H451" s="101"/>
      <c r="I451" s="101"/>
      <c r="J451" s="101"/>
    </row>
    <row r="452" spans="2:10" x14ac:dyDescent="0.3">
      <c r="B452" s="101"/>
      <c r="C452" s="101"/>
      <c r="D452" s="101"/>
      <c r="E452" s="101"/>
      <c r="F452" s="104"/>
      <c r="G452" s="101"/>
      <c r="H452" s="101"/>
      <c r="I452" s="101"/>
      <c r="J452" s="101"/>
    </row>
    <row r="453" spans="2:10" x14ac:dyDescent="0.3">
      <c r="B453" s="101"/>
      <c r="C453" s="101"/>
      <c r="D453" s="101"/>
      <c r="E453" s="101"/>
      <c r="F453" s="104"/>
      <c r="G453" s="101"/>
      <c r="H453" s="101"/>
      <c r="I453" s="101"/>
      <c r="J453" s="101"/>
    </row>
    <row r="454" spans="2:10" x14ac:dyDescent="0.3">
      <c r="B454" s="101"/>
      <c r="C454" s="101"/>
      <c r="D454" s="101"/>
      <c r="E454" s="101"/>
      <c r="F454" s="104"/>
      <c r="G454" s="101"/>
      <c r="H454" s="101"/>
      <c r="I454" s="101"/>
      <c r="J454" s="101"/>
    </row>
    <row r="455" spans="2:10" x14ac:dyDescent="0.3">
      <c r="B455" s="101"/>
      <c r="C455" s="101"/>
      <c r="D455" s="101"/>
      <c r="E455" s="101"/>
      <c r="F455" s="104"/>
      <c r="G455" s="101"/>
      <c r="H455" s="101"/>
      <c r="I455" s="101"/>
      <c r="J455" s="101"/>
    </row>
    <row r="456" spans="2:10" x14ac:dyDescent="0.3">
      <c r="B456" s="101"/>
      <c r="C456" s="101"/>
      <c r="D456" s="101"/>
      <c r="E456" s="101"/>
      <c r="F456" s="104"/>
      <c r="G456" s="101"/>
      <c r="H456" s="101"/>
      <c r="I456" s="101"/>
      <c r="J456" s="101"/>
    </row>
    <row r="457" spans="2:10" x14ac:dyDescent="0.3">
      <c r="B457" s="101"/>
      <c r="C457" s="101"/>
      <c r="D457" s="101"/>
      <c r="E457" s="101"/>
      <c r="F457" s="104"/>
      <c r="G457" s="101"/>
      <c r="H457" s="101"/>
      <c r="I457" s="101"/>
      <c r="J457" s="101"/>
    </row>
    <row r="458" spans="2:10" x14ac:dyDescent="0.3">
      <c r="B458" s="101"/>
      <c r="C458" s="101"/>
      <c r="D458" s="101"/>
      <c r="E458" s="101"/>
      <c r="F458" s="104"/>
      <c r="G458" s="101"/>
      <c r="H458" s="101"/>
      <c r="I458" s="101"/>
      <c r="J458" s="101"/>
    </row>
    <row r="459" spans="2:10" x14ac:dyDescent="0.3">
      <c r="B459" s="101"/>
      <c r="C459" s="101"/>
      <c r="D459" s="101"/>
      <c r="E459" s="101"/>
      <c r="F459" s="104"/>
      <c r="G459" s="101"/>
      <c r="H459" s="101"/>
      <c r="I459" s="101"/>
      <c r="J459" s="101"/>
    </row>
    <row r="460" spans="2:10" x14ac:dyDescent="0.3">
      <c r="B460" s="101"/>
      <c r="C460" s="101"/>
      <c r="D460" s="101"/>
      <c r="E460" s="101"/>
      <c r="F460" s="104"/>
      <c r="G460" s="101"/>
      <c r="H460" s="101"/>
      <c r="I460" s="101"/>
      <c r="J460" s="101"/>
    </row>
    <row r="461" spans="2:10" x14ac:dyDescent="0.3">
      <c r="B461" s="101"/>
      <c r="C461" s="101"/>
      <c r="D461" s="101"/>
      <c r="E461" s="101"/>
      <c r="F461" s="104"/>
      <c r="G461" s="101"/>
      <c r="H461" s="101"/>
      <c r="I461" s="101"/>
      <c r="J461" s="101"/>
    </row>
    <row r="462" spans="2:10" x14ac:dyDescent="0.3">
      <c r="B462" s="101"/>
      <c r="C462" s="101"/>
      <c r="D462" s="101"/>
      <c r="E462" s="101"/>
      <c r="F462" s="104"/>
      <c r="G462" s="101"/>
      <c r="H462" s="101"/>
      <c r="I462" s="101"/>
      <c r="J462" s="101"/>
    </row>
    <row r="463" spans="2:10" x14ac:dyDescent="0.3">
      <c r="B463" s="101"/>
      <c r="C463" s="101"/>
      <c r="D463" s="101"/>
      <c r="E463" s="101"/>
      <c r="F463" s="104"/>
      <c r="G463" s="101"/>
      <c r="H463" s="101"/>
      <c r="I463" s="101"/>
      <c r="J463" s="101"/>
    </row>
    <row r="464" spans="2:10" x14ac:dyDescent="0.3">
      <c r="B464" s="101"/>
      <c r="C464" s="101"/>
      <c r="D464" s="101"/>
      <c r="E464" s="101"/>
      <c r="F464" s="104"/>
      <c r="G464" s="101"/>
      <c r="H464" s="101"/>
      <c r="I464" s="101"/>
      <c r="J464" s="101"/>
    </row>
    <row r="465" spans="2:10" x14ac:dyDescent="0.3">
      <c r="B465" s="101"/>
      <c r="C465" s="101"/>
      <c r="D465" s="101"/>
      <c r="E465" s="101"/>
      <c r="F465" s="104"/>
      <c r="G465" s="101"/>
      <c r="H465" s="101"/>
      <c r="I465" s="101"/>
      <c r="J465" s="101"/>
    </row>
    <row r="466" spans="2:10" x14ac:dyDescent="0.3">
      <c r="B466" s="101"/>
      <c r="C466" s="101"/>
      <c r="D466" s="101"/>
      <c r="E466" s="101"/>
      <c r="F466" s="104"/>
      <c r="G466" s="101"/>
      <c r="H466" s="101"/>
      <c r="I466" s="101"/>
      <c r="J466" s="101"/>
    </row>
    <row r="467" spans="2:10" x14ac:dyDescent="0.3">
      <c r="B467" s="101"/>
      <c r="C467" s="101"/>
      <c r="D467" s="101"/>
      <c r="E467" s="101"/>
      <c r="F467" s="104"/>
      <c r="G467" s="101"/>
      <c r="H467" s="101"/>
      <c r="I467" s="101"/>
      <c r="J467" s="101"/>
    </row>
    <row r="468" spans="2:10" x14ac:dyDescent="0.3">
      <c r="B468" s="101"/>
      <c r="C468" s="101"/>
      <c r="D468" s="101"/>
      <c r="E468" s="101"/>
      <c r="F468" s="104"/>
      <c r="G468" s="101"/>
      <c r="H468" s="101"/>
      <c r="I468" s="101"/>
      <c r="J468" s="101"/>
    </row>
    <row r="469" spans="2:10" x14ac:dyDescent="0.3">
      <c r="B469" s="101"/>
      <c r="C469" s="101"/>
      <c r="D469" s="101"/>
      <c r="E469" s="101"/>
      <c r="F469" s="104"/>
      <c r="G469" s="101"/>
      <c r="H469" s="101"/>
      <c r="I469" s="101"/>
      <c r="J469" s="101"/>
    </row>
    <row r="470" spans="2:10" x14ac:dyDescent="0.3">
      <c r="B470" s="101"/>
      <c r="C470" s="101"/>
      <c r="D470" s="101"/>
      <c r="E470" s="101"/>
      <c r="F470" s="104"/>
      <c r="G470" s="101"/>
      <c r="H470" s="101"/>
      <c r="I470" s="101"/>
      <c r="J470" s="101"/>
    </row>
    <row r="471" spans="2:10" x14ac:dyDescent="0.3">
      <c r="B471" s="101"/>
      <c r="C471" s="101"/>
      <c r="D471" s="101"/>
      <c r="E471" s="101"/>
      <c r="F471" s="104"/>
      <c r="G471" s="101"/>
      <c r="H471" s="101"/>
      <c r="I471" s="101"/>
      <c r="J471" s="101"/>
    </row>
    <row r="472" spans="2:10" x14ac:dyDescent="0.3">
      <c r="B472" s="101"/>
      <c r="C472" s="101"/>
      <c r="D472" s="101"/>
      <c r="E472" s="101"/>
      <c r="F472" s="104"/>
      <c r="G472" s="101"/>
      <c r="H472" s="101"/>
      <c r="I472" s="101"/>
      <c r="J472" s="101"/>
    </row>
    <row r="473" spans="2:10" x14ac:dyDescent="0.3">
      <c r="B473" s="101"/>
      <c r="C473" s="101"/>
      <c r="D473" s="101"/>
      <c r="E473" s="101"/>
      <c r="F473" s="104"/>
      <c r="G473" s="101"/>
      <c r="H473" s="101"/>
      <c r="I473" s="101"/>
      <c r="J473" s="101"/>
    </row>
    <row r="474" spans="2:10" x14ac:dyDescent="0.3">
      <c r="B474" s="101"/>
      <c r="C474" s="101"/>
      <c r="D474" s="101"/>
      <c r="E474" s="101"/>
      <c r="F474" s="104"/>
      <c r="G474" s="101"/>
      <c r="H474" s="101"/>
      <c r="I474" s="101"/>
      <c r="J474" s="101"/>
    </row>
    <row r="475" spans="2:10" x14ac:dyDescent="0.3">
      <c r="B475" s="101"/>
      <c r="C475" s="101"/>
      <c r="D475" s="101"/>
      <c r="E475" s="101"/>
      <c r="F475" s="104"/>
      <c r="G475" s="101"/>
      <c r="H475" s="101"/>
      <c r="I475" s="101"/>
      <c r="J475" s="101"/>
    </row>
    <row r="476" spans="2:10" x14ac:dyDescent="0.3">
      <c r="B476" s="101"/>
      <c r="C476" s="101"/>
      <c r="D476" s="101"/>
      <c r="E476" s="101"/>
      <c r="F476" s="104"/>
      <c r="G476" s="101"/>
      <c r="H476" s="101"/>
      <c r="I476" s="101"/>
      <c r="J476" s="101"/>
    </row>
    <row r="477" spans="2:10" x14ac:dyDescent="0.3">
      <c r="B477" s="101"/>
      <c r="C477" s="101"/>
      <c r="D477" s="101"/>
      <c r="E477" s="101"/>
      <c r="F477" s="104"/>
      <c r="G477" s="101"/>
      <c r="H477" s="101"/>
      <c r="I477" s="101"/>
      <c r="J477" s="101"/>
    </row>
    <row r="478" spans="2:10" x14ac:dyDescent="0.3">
      <c r="B478" s="101"/>
      <c r="C478" s="101"/>
      <c r="D478" s="101"/>
      <c r="E478" s="101"/>
      <c r="F478" s="104"/>
      <c r="G478" s="101"/>
      <c r="H478" s="101"/>
      <c r="I478" s="101"/>
      <c r="J478" s="101"/>
    </row>
    <row r="479" spans="2:10" x14ac:dyDescent="0.3">
      <c r="B479" s="101"/>
      <c r="C479" s="101"/>
      <c r="D479" s="101"/>
      <c r="E479" s="101"/>
      <c r="F479" s="104"/>
      <c r="G479" s="101"/>
      <c r="H479" s="101"/>
      <c r="I479" s="101"/>
      <c r="J479" s="101"/>
    </row>
    <row r="480" spans="2:10" x14ac:dyDescent="0.3">
      <c r="B480" s="101"/>
      <c r="C480" s="101"/>
      <c r="D480" s="101"/>
      <c r="E480" s="101"/>
      <c r="F480" s="104"/>
      <c r="G480" s="101"/>
      <c r="H480" s="101"/>
      <c r="I480" s="101"/>
      <c r="J480" s="101"/>
    </row>
    <row r="481" spans="2:10" x14ac:dyDescent="0.3">
      <c r="B481" s="101"/>
      <c r="C481" s="101"/>
      <c r="D481" s="101"/>
      <c r="E481" s="101"/>
      <c r="F481" s="104"/>
      <c r="G481" s="101"/>
      <c r="H481" s="101"/>
      <c r="I481" s="101"/>
      <c r="J481" s="101"/>
    </row>
    <row r="482" spans="2:10" x14ac:dyDescent="0.3">
      <c r="B482" s="101"/>
      <c r="C482" s="101"/>
      <c r="D482" s="101"/>
      <c r="E482" s="101"/>
      <c r="F482" s="104"/>
      <c r="G482" s="101"/>
      <c r="H482" s="101"/>
      <c r="I482" s="101"/>
      <c r="J482" s="101"/>
    </row>
    <row r="483" spans="2:10" x14ac:dyDescent="0.3">
      <c r="B483" s="101"/>
      <c r="C483" s="101"/>
      <c r="D483" s="101"/>
      <c r="E483" s="101"/>
      <c r="F483" s="104"/>
      <c r="G483" s="101"/>
      <c r="H483" s="101"/>
      <c r="I483" s="101"/>
      <c r="J483" s="101"/>
    </row>
    <row r="484" spans="2:10" x14ac:dyDescent="0.3">
      <c r="B484" s="101"/>
      <c r="C484" s="101"/>
      <c r="D484" s="101"/>
      <c r="E484" s="101"/>
      <c r="F484" s="104"/>
      <c r="G484" s="101"/>
      <c r="H484" s="101"/>
      <c r="I484" s="101"/>
      <c r="J484" s="101"/>
    </row>
    <row r="485" spans="2:10" x14ac:dyDescent="0.3">
      <c r="B485" s="101"/>
      <c r="C485" s="101"/>
      <c r="D485" s="101"/>
      <c r="E485" s="101"/>
      <c r="F485" s="104"/>
      <c r="G485" s="101"/>
      <c r="H485" s="101"/>
      <c r="I485" s="101"/>
      <c r="J485" s="101"/>
    </row>
    <row r="486" spans="2:10" x14ac:dyDescent="0.3">
      <c r="B486" s="101"/>
      <c r="C486" s="101"/>
      <c r="D486" s="101"/>
      <c r="E486" s="101"/>
      <c r="F486" s="104"/>
      <c r="G486" s="101"/>
      <c r="H486" s="101"/>
      <c r="I486" s="101"/>
      <c r="J486" s="101"/>
    </row>
    <row r="487" spans="2:10" x14ac:dyDescent="0.3">
      <c r="B487" s="101"/>
      <c r="C487" s="101"/>
      <c r="D487" s="101"/>
      <c r="E487" s="101"/>
      <c r="F487" s="104"/>
      <c r="G487" s="101"/>
      <c r="H487" s="101"/>
      <c r="I487" s="101"/>
      <c r="J487" s="101"/>
    </row>
    <row r="488" spans="2:10" x14ac:dyDescent="0.3">
      <c r="B488" s="101"/>
      <c r="C488" s="101"/>
      <c r="D488" s="101"/>
      <c r="E488" s="101"/>
      <c r="F488" s="104"/>
      <c r="G488" s="101"/>
      <c r="H488" s="101"/>
      <c r="I488" s="101"/>
      <c r="J488" s="101"/>
    </row>
    <row r="489" spans="2:10" x14ac:dyDescent="0.3">
      <c r="B489" s="101"/>
      <c r="C489" s="101"/>
      <c r="D489" s="101"/>
      <c r="E489" s="101"/>
      <c r="F489" s="104"/>
      <c r="G489" s="101"/>
      <c r="H489" s="101"/>
      <c r="I489" s="101"/>
      <c r="J489" s="101"/>
    </row>
    <row r="490" spans="2:10" x14ac:dyDescent="0.3">
      <c r="B490" s="101"/>
      <c r="C490" s="101"/>
      <c r="D490" s="101"/>
      <c r="E490" s="101"/>
      <c r="F490" s="104"/>
      <c r="G490" s="101"/>
      <c r="H490" s="101"/>
      <c r="I490" s="101"/>
      <c r="J490" s="101"/>
    </row>
    <row r="491" spans="2:10" x14ac:dyDescent="0.3">
      <c r="B491" s="101"/>
      <c r="C491" s="101"/>
      <c r="D491" s="101"/>
      <c r="E491" s="101"/>
      <c r="F491" s="104"/>
      <c r="G491" s="101"/>
      <c r="H491" s="101"/>
      <c r="I491" s="101"/>
      <c r="J491" s="101"/>
    </row>
    <row r="492" spans="2:10" x14ac:dyDescent="0.3">
      <c r="B492" s="101"/>
      <c r="C492" s="101"/>
      <c r="D492" s="101"/>
      <c r="E492" s="101"/>
      <c r="F492" s="104"/>
      <c r="G492" s="101"/>
      <c r="H492" s="101"/>
      <c r="I492" s="101"/>
      <c r="J492" s="101"/>
    </row>
    <row r="493" spans="2:10" x14ac:dyDescent="0.3">
      <c r="B493" s="101"/>
      <c r="C493" s="101"/>
      <c r="D493" s="101"/>
      <c r="E493" s="101"/>
      <c r="F493" s="104"/>
      <c r="G493" s="101"/>
      <c r="H493" s="101"/>
      <c r="I493" s="101"/>
      <c r="J493" s="101"/>
    </row>
    <row r="494" spans="2:10" x14ac:dyDescent="0.3">
      <c r="B494" s="101"/>
      <c r="C494" s="101"/>
      <c r="D494" s="101"/>
      <c r="E494" s="101"/>
      <c r="F494" s="104"/>
      <c r="G494" s="101"/>
      <c r="H494" s="101"/>
      <c r="I494" s="101"/>
      <c r="J494" s="101"/>
    </row>
    <row r="495" spans="2:10" x14ac:dyDescent="0.3">
      <c r="B495" s="101"/>
      <c r="C495" s="101"/>
      <c r="D495" s="101"/>
      <c r="E495" s="101"/>
      <c r="F495" s="104"/>
      <c r="G495" s="101"/>
      <c r="H495" s="101"/>
      <c r="I495" s="101"/>
      <c r="J495" s="101"/>
    </row>
    <row r="496" spans="2:10" x14ac:dyDescent="0.3">
      <c r="B496" s="101"/>
      <c r="C496" s="101"/>
      <c r="D496" s="101"/>
      <c r="E496" s="101"/>
      <c r="F496" s="104"/>
      <c r="G496" s="101"/>
      <c r="H496" s="101"/>
      <c r="I496" s="101"/>
      <c r="J496" s="101"/>
    </row>
    <row r="497" spans="2:10" x14ac:dyDescent="0.3">
      <c r="B497" s="101"/>
      <c r="C497" s="101"/>
      <c r="D497" s="101"/>
      <c r="E497" s="101"/>
      <c r="F497" s="104"/>
      <c r="G497" s="101"/>
      <c r="H497" s="101"/>
      <c r="I497" s="101"/>
      <c r="J497" s="101"/>
    </row>
    <row r="498" spans="2:10" x14ac:dyDescent="0.3">
      <c r="B498" s="101"/>
      <c r="C498" s="101"/>
      <c r="D498" s="101"/>
      <c r="E498" s="101"/>
      <c r="F498" s="104"/>
      <c r="G498" s="101"/>
      <c r="H498" s="101"/>
      <c r="I498" s="101"/>
      <c r="J498" s="101"/>
    </row>
    <row r="499" spans="2:10" x14ac:dyDescent="0.3">
      <c r="B499" s="101"/>
      <c r="C499" s="101"/>
      <c r="D499" s="101"/>
      <c r="E499" s="101"/>
      <c r="F499" s="104"/>
      <c r="G499" s="101"/>
      <c r="H499" s="101"/>
      <c r="I499" s="101"/>
      <c r="J499" s="101"/>
    </row>
    <row r="500" spans="2:10" x14ac:dyDescent="0.3">
      <c r="B500" s="101"/>
      <c r="C500" s="101"/>
      <c r="D500" s="101"/>
      <c r="E500" s="101"/>
      <c r="F500" s="104"/>
      <c r="G500" s="101"/>
      <c r="H500" s="101"/>
      <c r="I500" s="101"/>
      <c r="J500" s="101"/>
    </row>
    <row r="501" spans="2:10" x14ac:dyDescent="0.3">
      <c r="B501" s="101"/>
      <c r="C501" s="101"/>
      <c r="D501" s="101"/>
      <c r="E501" s="101"/>
      <c r="F501" s="104"/>
      <c r="G501" s="101"/>
      <c r="H501" s="101"/>
      <c r="I501" s="101"/>
      <c r="J501" s="101"/>
    </row>
    <row r="502" spans="2:10" x14ac:dyDescent="0.3">
      <c r="B502" s="101"/>
      <c r="C502" s="101"/>
      <c r="D502" s="101"/>
      <c r="E502" s="101"/>
      <c r="F502" s="104"/>
      <c r="G502" s="101"/>
      <c r="H502" s="101"/>
      <c r="I502" s="101"/>
      <c r="J502" s="101"/>
    </row>
    <row r="503" spans="2:10" x14ac:dyDescent="0.3">
      <c r="B503" s="101"/>
      <c r="C503" s="101"/>
      <c r="D503" s="101"/>
      <c r="E503" s="101"/>
      <c r="F503" s="104"/>
      <c r="G503" s="101"/>
      <c r="H503" s="101"/>
      <c r="I503" s="101"/>
      <c r="J503" s="101"/>
    </row>
    <row r="504" spans="2:10" x14ac:dyDescent="0.3">
      <c r="B504" s="101"/>
      <c r="C504" s="101"/>
      <c r="D504" s="101"/>
      <c r="E504" s="101"/>
      <c r="F504" s="104"/>
      <c r="G504" s="101"/>
      <c r="H504" s="101"/>
      <c r="I504" s="101"/>
      <c r="J504" s="101"/>
    </row>
    <row r="505" spans="2:10" x14ac:dyDescent="0.3">
      <c r="B505" s="101"/>
      <c r="C505" s="101"/>
      <c r="D505" s="101"/>
      <c r="E505" s="101"/>
      <c r="F505" s="104"/>
      <c r="G505" s="101"/>
      <c r="H505" s="101"/>
      <c r="I505" s="101"/>
      <c r="J505" s="101"/>
    </row>
    <row r="506" spans="2:10" x14ac:dyDescent="0.3">
      <c r="B506" s="101"/>
      <c r="C506" s="101"/>
      <c r="D506" s="101"/>
      <c r="E506" s="101"/>
      <c r="F506" s="104"/>
      <c r="G506" s="101"/>
      <c r="H506" s="101"/>
      <c r="I506" s="101"/>
      <c r="J506" s="101"/>
    </row>
    <row r="507" spans="2:10" x14ac:dyDescent="0.3">
      <c r="B507" s="101"/>
      <c r="C507" s="101"/>
      <c r="D507" s="101"/>
      <c r="E507" s="101"/>
      <c r="F507" s="104"/>
      <c r="G507" s="101"/>
      <c r="H507" s="101"/>
      <c r="I507" s="101"/>
      <c r="J507" s="101"/>
    </row>
    <row r="508" spans="2:10" x14ac:dyDescent="0.3">
      <c r="B508" s="101"/>
      <c r="C508" s="101"/>
      <c r="D508" s="101"/>
      <c r="E508" s="101"/>
      <c r="F508" s="104"/>
      <c r="G508" s="101"/>
      <c r="H508" s="101"/>
      <c r="I508" s="101"/>
      <c r="J508" s="101"/>
    </row>
    <row r="509" spans="2:10" x14ac:dyDescent="0.3">
      <c r="B509" s="101"/>
      <c r="C509" s="101"/>
      <c r="D509" s="101"/>
      <c r="E509" s="101"/>
      <c r="F509" s="104"/>
      <c r="G509" s="101"/>
      <c r="H509" s="101"/>
      <c r="I509" s="101"/>
      <c r="J509" s="101"/>
    </row>
    <row r="510" spans="2:10" x14ac:dyDescent="0.3">
      <c r="B510" s="101"/>
      <c r="C510" s="101"/>
      <c r="D510" s="101"/>
      <c r="E510" s="101"/>
      <c r="F510" s="104"/>
      <c r="G510" s="101"/>
      <c r="H510" s="101"/>
      <c r="I510" s="101"/>
      <c r="J510" s="101"/>
    </row>
    <row r="511" spans="2:10" x14ac:dyDescent="0.3">
      <c r="B511" s="101"/>
      <c r="C511" s="101"/>
      <c r="D511" s="101"/>
      <c r="E511" s="101"/>
      <c r="F511" s="104"/>
      <c r="G511" s="101"/>
      <c r="H511" s="101"/>
      <c r="I511" s="101"/>
      <c r="J511" s="101"/>
    </row>
    <row r="512" spans="2:10" x14ac:dyDescent="0.3">
      <c r="B512" s="101"/>
      <c r="C512" s="101"/>
      <c r="D512" s="101"/>
      <c r="E512" s="101"/>
      <c r="F512" s="104"/>
      <c r="G512" s="101"/>
      <c r="H512" s="101"/>
      <c r="I512" s="101"/>
      <c r="J512" s="101"/>
    </row>
    <row r="513" spans="2:10" x14ac:dyDescent="0.3">
      <c r="B513" s="101"/>
      <c r="C513" s="101"/>
      <c r="D513" s="101"/>
      <c r="E513" s="101"/>
      <c r="F513" s="104"/>
      <c r="G513" s="101"/>
      <c r="H513" s="101"/>
      <c r="I513" s="101"/>
      <c r="J513" s="101"/>
    </row>
    <row r="514" spans="2:10" x14ac:dyDescent="0.3">
      <c r="B514" s="101"/>
      <c r="C514" s="101"/>
      <c r="D514" s="101"/>
      <c r="E514" s="101"/>
      <c r="F514" s="104"/>
      <c r="G514" s="101"/>
      <c r="H514" s="101"/>
      <c r="I514" s="101"/>
      <c r="J514" s="101"/>
    </row>
    <row r="515" spans="2:10" x14ac:dyDescent="0.3">
      <c r="B515" s="101"/>
      <c r="C515" s="101"/>
      <c r="D515" s="101"/>
      <c r="E515" s="101"/>
      <c r="F515" s="104"/>
      <c r="G515" s="101"/>
      <c r="H515" s="101"/>
      <c r="I515" s="101"/>
      <c r="J515" s="101"/>
    </row>
    <row r="516" spans="2:10" x14ac:dyDescent="0.3">
      <c r="B516" s="101"/>
      <c r="C516" s="101"/>
      <c r="D516" s="101"/>
      <c r="E516" s="101"/>
      <c r="F516" s="104"/>
      <c r="G516" s="101"/>
      <c r="H516" s="101"/>
      <c r="I516" s="101"/>
      <c r="J516" s="101"/>
    </row>
    <row r="517" spans="2:10" x14ac:dyDescent="0.3">
      <c r="B517" s="101"/>
      <c r="C517" s="101"/>
      <c r="D517" s="101"/>
      <c r="E517" s="101"/>
      <c r="F517" s="104"/>
      <c r="G517" s="101"/>
      <c r="H517" s="101"/>
      <c r="I517" s="101"/>
      <c r="J517" s="101"/>
    </row>
    <row r="518" spans="2:10" x14ac:dyDescent="0.3">
      <c r="B518" s="101"/>
      <c r="C518" s="101"/>
      <c r="D518" s="101"/>
      <c r="E518" s="101"/>
      <c r="F518" s="104"/>
      <c r="G518" s="101"/>
      <c r="H518" s="101"/>
      <c r="I518" s="101"/>
      <c r="J518" s="101"/>
    </row>
    <row r="519" spans="2:10" x14ac:dyDescent="0.3">
      <c r="B519" s="101"/>
      <c r="C519" s="101"/>
      <c r="D519" s="101"/>
      <c r="E519" s="101"/>
      <c r="F519" s="104"/>
      <c r="G519" s="101"/>
      <c r="H519" s="101"/>
      <c r="I519" s="101"/>
      <c r="J519" s="101"/>
    </row>
    <row r="520" spans="2:10" x14ac:dyDescent="0.3">
      <c r="B520" s="101"/>
      <c r="C520" s="101"/>
      <c r="D520" s="101"/>
      <c r="E520" s="101"/>
      <c r="F520" s="104"/>
      <c r="G520" s="101"/>
      <c r="H520" s="101"/>
      <c r="I520" s="101"/>
      <c r="J520" s="101"/>
    </row>
    <row r="521" spans="2:10" x14ac:dyDescent="0.3">
      <c r="B521" s="101"/>
      <c r="C521" s="101"/>
      <c r="D521" s="101"/>
      <c r="E521" s="101"/>
      <c r="F521" s="104"/>
      <c r="G521" s="101"/>
      <c r="H521" s="101"/>
      <c r="I521" s="101"/>
      <c r="J521" s="101"/>
    </row>
    <row r="522" spans="2:10" x14ac:dyDescent="0.3">
      <c r="B522" s="101"/>
      <c r="C522" s="101"/>
      <c r="D522" s="101"/>
      <c r="E522" s="101"/>
      <c r="F522" s="104"/>
      <c r="G522" s="101"/>
      <c r="H522" s="101"/>
      <c r="I522" s="101"/>
      <c r="J522" s="101"/>
    </row>
    <row r="523" spans="2:10" x14ac:dyDescent="0.3">
      <c r="B523" s="101"/>
      <c r="C523" s="101"/>
      <c r="D523" s="101"/>
      <c r="E523" s="101"/>
      <c r="F523" s="104"/>
      <c r="G523" s="101"/>
      <c r="H523" s="101"/>
      <c r="I523" s="101"/>
      <c r="J523" s="101"/>
    </row>
    <row r="524" spans="2:10" x14ac:dyDescent="0.3">
      <c r="B524" s="101"/>
      <c r="C524" s="101"/>
      <c r="D524" s="101"/>
      <c r="E524" s="101"/>
      <c r="F524" s="104"/>
      <c r="G524" s="101"/>
      <c r="H524" s="101"/>
      <c r="I524" s="101"/>
      <c r="J524" s="101"/>
    </row>
    <row r="525" spans="2:10" x14ac:dyDescent="0.3">
      <c r="B525" s="101"/>
      <c r="C525" s="101"/>
      <c r="D525" s="101"/>
      <c r="E525" s="101"/>
      <c r="F525" s="104"/>
      <c r="G525" s="101"/>
      <c r="H525" s="101"/>
      <c r="I525" s="101"/>
      <c r="J525" s="101"/>
    </row>
    <row r="526" spans="2:10" x14ac:dyDescent="0.3">
      <c r="B526" s="101"/>
      <c r="C526" s="101"/>
      <c r="D526" s="101"/>
      <c r="E526" s="101"/>
      <c r="F526" s="104"/>
      <c r="G526" s="101"/>
      <c r="H526" s="101"/>
      <c r="I526" s="101"/>
      <c r="J526" s="101"/>
    </row>
    <row r="527" spans="2:10" x14ac:dyDescent="0.3">
      <c r="B527" s="101"/>
      <c r="C527" s="101"/>
      <c r="D527" s="101"/>
      <c r="E527" s="101"/>
      <c r="F527" s="104"/>
      <c r="G527" s="101"/>
      <c r="H527" s="101"/>
      <c r="I527" s="101"/>
      <c r="J527" s="101"/>
    </row>
    <row r="528" spans="2:10" x14ac:dyDescent="0.3">
      <c r="B528" s="101"/>
      <c r="C528" s="101"/>
      <c r="D528" s="101"/>
      <c r="E528" s="101"/>
      <c r="F528" s="104"/>
      <c r="G528" s="101"/>
      <c r="H528" s="101"/>
      <c r="I528" s="101"/>
      <c r="J528" s="101"/>
    </row>
    <row r="529" spans="2:10" x14ac:dyDescent="0.3">
      <c r="B529" s="101"/>
      <c r="C529" s="101"/>
      <c r="D529" s="101"/>
      <c r="E529" s="101"/>
      <c r="F529" s="104"/>
      <c r="G529" s="101"/>
      <c r="H529" s="101"/>
      <c r="I529" s="101"/>
      <c r="J529" s="101"/>
    </row>
    <row r="530" spans="2:10" x14ac:dyDescent="0.3">
      <c r="B530" s="101"/>
      <c r="C530" s="101"/>
      <c r="D530" s="101"/>
      <c r="E530" s="101"/>
      <c r="F530" s="104"/>
      <c r="G530" s="101"/>
      <c r="H530" s="101"/>
      <c r="I530" s="101"/>
      <c r="J530" s="101"/>
    </row>
    <row r="531" spans="2:10" x14ac:dyDescent="0.3">
      <c r="B531" s="101"/>
      <c r="C531" s="101"/>
      <c r="D531" s="101"/>
      <c r="E531" s="101"/>
      <c r="F531" s="104"/>
      <c r="G531" s="101"/>
      <c r="H531" s="101"/>
      <c r="I531" s="101"/>
      <c r="J531" s="101"/>
    </row>
    <row r="532" spans="2:10" x14ac:dyDescent="0.3">
      <c r="B532" s="101"/>
      <c r="C532" s="101"/>
      <c r="D532" s="101"/>
      <c r="E532" s="101"/>
      <c r="F532" s="104"/>
      <c r="G532" s="101"/>
      <c r="H532" s="101"/>
      <c r="I532" s="101"/>
      <c r="J532" s="101"/>
    </row>
    <row r="533" spans="2:10" x14ac:dyDescent="0.3">
      <c r="B533" s="101"/>
      <c r="C533" s="101"/>
      <c r="D533" s="101"/>
      <c r="E533" s="101"/>
      <c r="F533" s="104"/>
      <c r="G533" s="101"/>
      <c r="H533" s="101"/>
      <c r="I533" s="101"/>
      <c r="J533" s="101"/>
    </row>
    <row r="534" spans="2:10" x14ac:dyDescent="0.3">
      <c r="B534" s="101"/>
      <c r="C534" s="101"/>
      <c r="D534" s="101"/>
      <c r="E534" s="101"/>
      <c r="F534" s="104"/>
      <c r="G534" s="101"/>
      <c r="H534" s="101"/>
      <c r="I534" s="101"/>
      <c r="J534" s="101"/>
    </row>
    <row r="535" spans="2:10" x14ac:dyDescent="0.3">
      <c r="B535" s="101"/>
      <c r="C535" s="101"/>
      <c r="D535" s="101"/>
      <c r="E535" s="101"/>
      <c r="F535" s="104"/>
      <c r="G535" s="101"/>
      <c r="H535" s="101"/>
      <c r="I535" s="101"/>
      <c r="J535" s="101"/>
    </row>
    <row r="536" spans="2:10" x14ac:dyDescent="0.3">
      <c r="B536" s="101"/>
      <c r="C536" s="101"/>
      <c r="D536" s="101"/>
      <c r="E536" s="101"/>
      <c r="F536" s="104"/>
      <c r="G536" s="101"/>
      <c r="H536" s="101"/>
      <c r="I536" s="101"/>
      <c r="J536" s="101"/>
    </row>
    <row r="537" spans="2:10" x14ac:dyDescent="0.3">
      <c r="B537" s="101"/>
      <c r="C537" s="101"/>
      <c r="D537" s="101"/>
      <c r="E537" s="101"/>
      <c r="F537" s="104"/>
      <c r="G537" s="101"/>
      <c r="H537" s="101"/>
      <c r="I537" s="101"/>
      <c r="J537" s="101"/>
    </row>
    <row r="538" spans="2:10" x14ac:dyDescent="0.3">
      <c r="B538" s="101"/>
      <c r="C538" s="101"/>
      <c r="D538" s="101"/>
      <c r="E538" s="101"/>
      <c r="F538" s="104"/>
      <c r="G538" s="101"/>
      <c r="H538" s="101"/>
      <c r="I538" s="101"/>
      <c r="J538" s="101"/>
    </row>
    <row r="539" spans="2:10" x14ac:dyDescent="0.3">
      <c r="B539" s="101"/>
      <c r="C539" s="101"/>
      <c r="D539" s="101"/>
      <c r="E539" s="101"/>
      <c r="F539" s="104"/>
      <c r="G539" s="101"/>
      <c r="H539" s="101"/>
      <c r="I539" s="101"/>
      <c r="J539" s="101"/>
    </row>
    <row r="540" spans="2:10" x14ac:dyDescent="0.3">
      <c r="B540" s="101"/>
      <c r="C540" s="101"/>
      <c r="D540" s="101"/>
      <c r="E540" s="101"/>
      <c r="F540" s="104"/>
      <c r="G540" s="101"/>
      <c r="H540" s="101"/>
      <c r="I540" s="101"/>
      <c r="J540" s="101"/>
    </row>
    <row r="541" spans="2:10" x14ac:dyDescent="0.3">
      <c r="B541" s="101"/>
      <c r="C541" s="101"/>
      <c r="D541" s="101"/>
      <c r="E541" s="101"/>
      <c r="F541" s="104"/>
      <c r="G541" s="101"/>
      <c r="H541" s="101"/>
      <c r="I541" s="101"/>
      <c r="J541" s="101"/>
    </row>
    <row r="542" spans="2:10" x14ac:dyDescent="0.3">
      <c r="B542" s="101"/>
      <c r="C542" s="101"/>
      <c r="D542" s="101"/>
      <c r="E542" s="101"/>
      <c r="F542" s="104"/>
      <c r="G542" s="101"/>
      <c r="H542" s="101"/>
      <c r="I542" s="101"/>
      <c r="J542" s="101"/>
    </row>
    <row r="543" spans="2:10" x14ac:dyDescent="0.3">
      <c r="B543" s="101"/>
      <c r="C543" s="101"/>
      <c r="D543" s="101"/>
      <c r="E543" s="101"/>
      <c r="F543" s="104"/>
      <c r="G543" s="101"/>
      <c r="H543" s="101"/>
      <c r="I543" s="101"/>
      <c r="J543" s="101"/>
    </row>
    <row r="544" spans="2:10" x14ac:dyDescent="0.3">
      <c r="B544" s="101"/>
      <c r="C544" s="101"/>
      <c r="D544" s="101"/>
      <c r="E544" s="101"/>
      <c r="F544" s="104"/>
      <c r="G544" s="101"/>
      <c r="H544" s="101"/>
      <c r="I544" s="101"/>
      <c r="J544" s="101"/>
    </row>
    <row r="545" spans="2:10" x14ac:dyDescent="0.3">
      <c r="B545" s="101"/>
      <c r="C545" s="101"/>
      <c r="D545" s="101"/>
      <c r="E545" s="101"/>
      <c r="F545" s="104"/>
      <c r="G545" s="101"/>
      <c r="H545" s="101"/>
      <c r="I545" s="101"/>
      <c r="J545" s="101"/>
    </row>
    <row r="546" spans="2:10" x14ac:dyDescent="0.3">
      <c r="B546" s="101"/>
      <c r="C546" s="101"/>
      <c r="D546" s="101"/>
      <c r="E546" s="101"/>
      <c r="F546" s="104"/>
      <c r="G546" s="101"/>
      <c r="H546" s="101"/>
      <c r="I546" s="101"/>
      <c r="J546" s="101"/>
    </row>
    <row r="547" spans="2:10" x14ac:dyDescent="0.3">
      <c r="B547" s="101"/>
      <c r="C547" s="101"/>
      <c r="D547" s="101"/>
      <c r="E547" s="101"/>
      <c r="F547" s="104"/>
      <c r="G547" s="101"/>
      <c r="H547" s="101"/>
      <c r="I547" s="101"/>
      <c r="J547" s="101"/>
    </row>
    <row r="548" spans="2:10" x14ac:dyDescent="0.3">
      <c r="B548" s="101"/>
      <c r="C548" s="101"/>
      <c r="D548" s="101"/>
      <c r="E548" s="101"/>
      <c r="F548" s="104"/>
      <c r="G548" s="101"/>
      <c r="H548" s="101"/>
      <c r="I548" s="101"/>
      <c r="J548" s="101"/>
    </row>
    <row r="549" spans="2:10" x14ac:dyDescent="0.3">
      <c r="B549" s="101"/>
      <c r="C549" s="101"/>
      <c r="D549" s="101"/>
      <c r="E549" s="101"/>
      <c r="F549" s="104"/>
      <c r="G549" s="101"/>
      <c r="H549" s="101"/>
      <c r="I549" s="101"/>
      <c r="J549" s="101"/>
    </row>
    <row r="550" spans="2:10" x14ac:dyDescent="0.3">
      <c r="B550" s="101"/>
      <c r="C550" s="101"/>
      <c r="D550" s="101"/>
      <c r="E550" s="101"/>
      <c r="F550" s="104"/>
      <c r="G550" s="101"/>
      <c r="H550" s="101"/>
      <c r="I550" s="101"/>
      <c r="J550" s="101"/>
    </row>
    <row r="551" spans="2:10" x14ac:dyDescent="0.3">
      <c r="B551" s="101"/>
      <c r="C551" s="101"/>
      <c r="D551" s="101"/>
      <c r="E551" s="101"/>
      <c r="F551" s="104"/>
      <c r="G551" s="101"/>
      <c r="H551" s="101"/>
      <c r="I551" s="101"/>
      <c r="J551" s="101"/>
    </row>
    <row r="552" spans="2:10" x14ac:dyDescent="0.3">
      <c r="B552" s="101"/>
      <c r="C552" s="101"/>
      <c r="D552" s="101"/>
      <c r="E552" s="101"/>
      <c r="F552" s="104"/>
      <c r="G552" s="101"/>
      <c r="H552" s="101"/>
      <c r="I552" s="101"/>
      <c r="J552" s="101"/>
    </row>
    <row r="553" spans="2:10" x14ac:dyDescent="0.3">
      <c r="B553" s="101"/>
      <c r="C553" s="101"/>
      <c r="D553" s="101"/>
      <c r="E553" s="101"/>
      <c r="F553" s="104"/>
      <c r="G553" s="101"/>
      <c r="H553" s="101"/>
      <c r="I553" s="101"/>
      <c r="J553" s="101"/>
    </row>
    <row r="554" spans="2:10" x14ac:dyDescent="0.3">
      <c r="B554" s="101"/>
      <c r="C554" s="101"/>
      <c r="D554" s="101"/>
      <c r="E554" s="101"/>
      <c r="F554" s="104"/>
      <c r="G554" s="101"/>
      <c r="H554" s="101"/>
      <c r="I554" s="101"/>
      <c r="J554" s="101"/>
    </row>
    <row r="555" spans="2:10" x14ac:dyDescent="0.3">
      <c r="B555" s="101"/>
      <c r="C555" s="101"/>
      <c r="D555" s="101"/>
      <c r="E555" s="101"/>
      <c r="F555" s="104"/>
      <c r="G555" s="101"/>
      <c r="H555" s="101"/>
      <c r="I555" s="101"/>
      <c r="J555" s="101"/>
    </row>
    <row r="556" spans="2:10" x14ac:dyDescent="0.3">
      <c r="B556" s="101"/>
      <c r="C556" s="101"/>
      <c r="D556" s="101"/>
      <c r="E556" s="101"/>
      <c r="F556" s="104"/>
      <c r="G556" s="101"/>
      <c r="H556" s="101"/>
      <c r="I556" s="101"/>
      <c r="J556" s="101"/>
    </row>
    <row r="557" spans="2:10" x14ac:dyDescent="0.3">
      <c r="B557" s="101"/>
      <c r="C557" s="101"/>
      <c r="D557" s="101"/>
      <c r="E557" s="101"/>
      <c r="F557" s="104"/>
      <c r="G557" s="101"/>
      <c r="H557" s="101"/>
      <c r="I557" s="101"/>
      <c r="J557" s="101"/>
    </row>
    <row r="558" spans="2:10" x14ac:dyDescent="0.3">
      <c r="B558" s="101"/>
      <c r="C558" s="101"/>
      <c r="D558" s="101"/>
      <c r="E558" s="101"/>
      <c r="F558" s="104"/>
      <c r="G558" s="101"/>
      <c r="H558" s="101"/>
      <c r="I558" s="101"/>
      <c r="J558" s="101"/>
    </row>
    <row r="559" spans="2:10" x14ac:dyDescent="0.3">
      <c r="B559" s="101"/>
      <c r="C559" s="101"/>
      <c r="D559" s="101"/>
      <c r="E559" s="101"/>
      <c r="F559" s="104"/>
      <c r="G559" s="101"/>
      <c r="H559" s="101"/>
      <c r="I559" s="101"/>
      <c r="J559" s="101"/>
    </row>
    <row r="560" spans="2:10" x14ac:dyDescent="0.3">
      <c r="B560" s="101"/>
      <c r="C560" s="101"/>
      <c r="D560" s="101"/>
      <c r="E560" s="101"/>
      <c r="F560" s="104"/>
      <c r="G560" s="101"/>
      <c r="H560" s="101"/>
      <c r="I560" s="101"/>
      <c r="J560" s="101"/>
    </row>
    <row r="561" spans="2:10" x14ac:dyDescent="0.3">
      <c r="B561" s="101"/>
      <c r="C561" s="101"/>
      <c r="D561" s="101"/>
      <c r="E561" s="101"/>
      <c r="F561" s="104"/>
      <c r="G561" s="101"/>
      <c r="H561" s="101"/>
      <c r="I561" s="101"/>
      <c r="J561" s="101"/>
    </row>
    <row r="562" spans="2:10" x14ac:dyDescent="0.3">
      <c r="B562" s="101"/>
      <c r="C562" s="101"/>
      <c r="D562" s="101"/>
      <c r="E562" s="101"/>
      <c r="F562" s="104"/>
      <c r="G562" s="101"/>
      <c r="H562" s="101"/>
      <c r="I562" s="101"/>
      <c r="J562" s="101"/>
    </row>
    <row r="563" spans="2:10" x14ac:dyDescent="0.3">
      <c r="B563" s="101"/>
      <c r="C563" s="101"/>
      <c r="D563" s="101"/>
      <c r="E563" s="101"/>
      <c r="F563" s="104"/>
      <c r="G563" s="101"/>
      <c r="H563" s="101"/>
      <c r="I563" s="101"/>
      <c r="J563" s="101"/>
    </row>
    <row r="564" spans="2:10" x14ac:dyDescent="0.3">
      <c r="B564" s="101"/>
      <c r="C564" s="101"/>
      <c r="D564" s="101"/>
      <c r="E564" s="101"/>
      <c r="F564" s="104"/>
      <c r="G564" s="101"/>
      <c r="H564" s="101"/>
      <c r="I564" s="101"/>
      <c r="J564" s="101"/>
    </row>
    <row r="565" spans="2:10" x14ac:dyDescent="0.3">
      <c r="B565" s="101"/>
      <c r="C565" s="101"/>
      <c r="D565" s="101"/>
      <c r="E565" s="101"/>
      <c r="F565" s="104"/>
      <c r="G565" s="101"/>
      <c r="H565" s="101"/>
      <c r="I565" s="101"/>
      <c r="J565" s="101"/>
    </row>
    <row r="566" spans="2:10" x14ac:dyDescent="0.3">
      <c r="B566" s="101"/>
      <c r="C566" s="101"/>
      <c r="D566" s="101"/>
      <c r="E566" s="101"/>
      <c r="F566" s="104"/>
      <c r="G566" s="101"/>
      <c r="H566" s="101"/>
      <c r="I566" s="101"/>
      <c r="J566" s="101"/>
    </row>
    <row r="567" spans="2:10" x14ac:dyDescent="0.3">
      <c r="B567" s="101"/>
      <c r="C567" s="101"/>
      <c r="D567" s="101"/>
      <c r="E567" s="101"/>
      <c r="F567" s="104"/>
      <c r="G567" s="101"/>
      <c r="H567" s="101"/>
      <c r="I567" s="101"/>
      <c r="J567" s="101"/>
    </row>
    <row r="568" spans="2:10" x14ac:dyDescent="0.3">
      <c r="B568" s="101"/>
      <c r="C568" s="101"/>
      <c r="D568" s="101"/>
      <c r="E568" s="101"/>
      <c r="F568" s="104"/>
      <c r="G568" s="101"/>
      <c r="H568" s="101"/>
      <c r="I568" s="101"/>
      <c r="J568" s="101"/>
    </row>
    <row r="569" spans="2:10" x14ac:dyDescent="0.3">
      <c r="B569" s="101"/>
      <c r="C569" s="101"/>
      <c r="D569" s="101"/>
      <c r="E569" s="101"/>
      <c r="F569" s="104"/>
      <c r="G569" s="101"/>
      <c r="H569" s="101"/>
      <c r="I569" s="101"/>
      <c r="J569" s="101"/>
    </row>
    <row r="570" spans="2:10" x14ac:dyDescent="0.3">
      <c r="B570" s="101"/>
      <c r="C570" s="101"/>
      <c r="D570" s="101"/>
      <c r="E570" s="101"/>
      <c r="F570" s="104"/>
      <c r="G570" s="101"/>
      <c r="H570" s="101"/>
      <c r="I570" s="101"/>
      <c r="J570" s="101"/>
    </row>
    <row r="571" spans="2:10" x14ac:dyDescent="0.3">
      <c r="B571" s="101"/>
      <c r="C571" s="101"/>
      <c r="D571" s="101"/>
      <c r="E571" s="101"/>
      <c r="F571" s="104"/>
      <c r="G571" s="101"/>
      <c r="H571" s="101"/>
      <c r="I571" s="101"/>
      <c r="J571" s="101"/>
    </row>
    <row r="572" spans="2:10" x14ac:dyDescent="0.3">
      <c r="B572" s="101"/>
      <c r="C572" s="101"/>
      <c r="D572" s="101"/>
      <c r="E572" s="101"/>
      <c r="F572" s="104"/>
      <c r="G572" s="101"/>
      <c r="H572" s="101"/>
      <c r="I572" s="101"/>
      <c r="J572" s="101"/>
    </row>
    <row r="573" spans="2:10" x14ac:dyDescent="0.3">
      <c r="B573" s="101"/>
      <c r="C573" s="101"/>
      <c r="D573" s="101"/>
      <c r="E573" s="101"/>
      <c r="F573" s="104"/>
      <c r="G573" s="101"/>
      <c r="H573" s="101"/>
      <c r="I573" s="101"/>
      <c r="J573" s="101"/>
    </row>
    <row r="574" spans="2:10" x14ac:dyDescent="0.3">
      <c r="B574" s="101"/>
      <c r="C574" s="101"/>
      <c r="D574" s="101"/>
      <c r="E574" s="101"/>
      <c r="F574" s="104"/>
      <c r="G574" s="101"/>
      <c r="H574" s="101"/>
      <c r="I574" s="101"/>
      <c r="J574" s="101"/>
    </row>
    <row r="575" spans="2:10" x14ac:dyDescent="0.3">
      <c r="B575" s="101"/>
      <c r="C575" s="101"/>
      <c r="D575" s="101"/>
      <c r="E575" s="101"/>
      <c r="F575" s="104"/>
      <c r="G575" s="101"/>
      <c r="H575" s="101"/>
      <c r="I575" s="101"/>
      <c r="J575" s="101"/>
    </row>
    <row r="576" spans="2:10" x14ac:dyDescent="0.3">
      <c r="B576" s="101"/>
      <c r="C576" s="101"/>
      <c r="D576" s="101"/>
      <c r="E576" s="101"/>
      <c r="F576" s="104"/>
      <c r="G576" s="101"/>
      <c r="H576" s="101"/>
      <c r="I576" s="101"/>
      <c r="J576" s="101"/>
    </row>
    <row r="577" spans="2:10" x14ac:dyDescent="0.3">
      <c r="B577" s="101"/>
      <c r="C577" s="101"/>
      <c r="D577" s="101"/>
      <c r="E577" s="101"/>
      <c r="F577" s="104"/>
      <c r="G577" s="101"/>
      <c r="H577" s="101"/>
      <c r="I577" s="101"/>
      <c r="J577" s="101"/>
    </row>
    <row r="578" spans="2:10" x14ac:dyDescent="0.3">
      <c r="B578" s="101"/>
      <c r="C578" s="101"/>
      <c r="D578" s="101"/>
      <c r="E578" s="101"/>
      <c r="F578" s="104"/>
      <c r="G578" s="101"/>
      <c r="H578" s="101"/>
      <c r="I578" s="101"/>
      <c r="J578" s="101"/>
    </row>
    <row r="579" spans="2:10" x14ac:dyDescent="0.3">
      <c r="B579" s="101"/>
      <c r="C579" s="101"/>
      <c r="D579" s="101"/>
      <c r="E579" s="101"/>
      <c r="F579" s="104"/>
      <c r="G579" s="101"/>
      <c r="H579" s="101"/>
      <c r="I579" s="101"/>
      <c r="J579" s="101"/>
    </row>
    <row r="580" spans="2:10" x14ac:dyDescent="0.3">
      <c r="B580" s="101"/>
      <c r="C580" s="101"/>
      <c r="D580" s="101"/>
      <c r="E580" s="101"/>
      <c r="F580" s="104"/>
      <c r="G580" s="101"/>
      <c r="H580" s="101"/>
      <c r="I580" s="101"/>
      <c r="J580" s="101"/>
    </row>
    <row r="581" spans="2:10" x14ac:dyDescent="0.3">
      <c r="B581" s="101"/>
      <c r="C581" s="101"/>
      <c r="D581" s="101"/>
      <c r="E581" s="101"/>
      <c r="F581" s="104"/>
      <c r="G581" s="101"/>
      <c r="H581" s="101"/>
      <c r="I581" s="101"/>
      <c r="J581" s="101"/>
    </row>
    <row r="582" spans="2:10" x14ac:dyDescent="0.3">
      <c r="B582" s="101"/>
      <c r="C582" s="101"/>
      <c r="D582" s="101"/>
      <c r="E582" s="101"/>
      <c r="F582" s="104"/>
      <c r="G582" s="101"/>
      <c r="H582" s="101"/>
      <c r="I582" s="101"/>
      <c r="J582" s="101"/>
    </row>
    <row r="583" spans="2:10" x14ac:dyDescent="0.3">
      <c r="B583" s="101"/>
      <c r="C583" s="101"/>
      <c r="D583" s="101"/>
      <c r="E583" s="101"/>
      <c r="F583" s="104"/>
      <c r="G583" s="101"/>
      <c r="H583" s="101"/>
      <c r="I583" s="101"/>
      <c r="J583" s="101"/>
    </row>
    <row r="584" spans="2:10" x14ac:dyDescent="0.3">
      <c r="B584" s="101"/>
      <c r="C584" s="101"/>
      <c r="D584" s="101"/>
      <c r="E584" s="101"/>
      <c r="F584" s="104"/>
      <c r="G584" s="101"/>
      <c r="H584" s="101"/>
      <c r="I584" s="101"/>
      <c r="J584" s="101"/>
    </row>
    <row r="585" spans="2:10" x14ac:dyDescent="0.3">
      <c r="B585" s="101"/>
      <c r="C585" s="101"/>
      <c r="D585" s="101"/>
      <c r="E585" s="101"/>
      <c r="F585" s="104"/>
      <c r="G585" s="101"/>
      <c r="H585" s="101"/>
      <c r="I585" s="101"/>
      <c r="J585" s="101"/>
    </row>
    <row r="586" spans="2:10" x14ac:dyDescent="0.3">
      <c r="B586" s="101"/>
      <c r="C586" s="101"/>
      <c r="D586" s="101"/>
      <c r="E586" s="101"/>
      <c r="F586" s="104"/>
      <c r="G586" s="101"/>
      <c r="H586" s="101"/>
      <c r="I586" s="101"/>
      <c r="J586" s="101"/>
    </row>
    <row r="587" spans="2:10" x14ac:dyDescent="0.3">
      <c r="B587" s="101"/>
      <c r="C587" s="101"/>
      <c r="D587" s="101"/>
      <c r="E587" s="101"/>
      <c r="F587" s="104"/>
      <c r="G587" s="101"/>
      <c r="H587" s="101"/>
      <c r="I587" s="101"/>
      <c r="J587" s="101"/>
    </row>
    <row r="588" spans="2:10" x14ac:dyDescent="0.3">
      <c r="B588" s="101"/>
      <c r="C588" s="101"/>
      <c r="D588" s="101"/>
      <c r="E588" s="101"/>
      <c r="F588" s="104"/>
      <c r="G588" s="101"/>
      <c r="H588" s="101"/>
      <c r="I588" s="101"/>
      <c r="J588" s="101"/>
    </row>
    <row r="589" spans="2:10" x14ac:dyDescent="0.3">
      <c r="B589" s="101"/>
      <c r="C589" s="101"/>
      <c r="D589" s="101"/>
      <c r="E589" s="101"/>
      <c r="F589" s="104"/>
      <c r="G589" s="101"/>
      <c r="H589" s="101"/>
      <c r="I589" s="101"/>
      <c r="J589" s="101"/>
    </row>
    <row r="590" spans="2:10" x14ac:dyDescent="0.3">
      <c r="B590" s="101"/>
      <c r="C590" s="101"/>
      <c r="D590" s="101"/>
      <c r="E590" s="101"/>
      <c r="F590" s="104"/>
      <c r="G590" s="101"/>
      <c r="H590" s="101"/>
      <c r="I590" s="101"/>
      <c r="J590" s="101"/>
    </row>
    <row r="591" spans="2:10" x14ac:dyDescent="0.3">
      <c r="B591" s="101"/>
      <c r="C591" s="101"/>
      <c r="D591" s="101"/>
      <c r="E591" s="101"/>
      <c r="F591" s="104"/>
      <c r="G591" s="101"/>
      <c r="H591" s="101"/>
      <c r="I591" s="101"/>
      <c r="J591" s="101"/>
    </row>
    <row r="592" spans="2:10" x14ac:dyDescent="0.3">
      <c r="B592" s="101"/>
      <c r="C592" s="101"/>
      <c r="D592" s="101"/>
      <c r="E592" s="101"/>
      <c r="F592" s="104"/>
      <c r="G592" s="101"/>
      <c r="H592" s="101"/>
      <c r="I592" s="101"/>
      <c r="J592" s="101"/>
    </row>
    <row r="593" spans="2:10" x14ac:dyDescent="0.3">
      <c r="B593" s="101"/>
      <c r="C593" s="101"/>
      <c r="D593" s="101"/>
      <c r="E593" s="101"/>
      <c r="F593" s="104"/>
      <c r="G593" s="101"/>
      <c r="H593" s="101"/>
      <c r="I593" s="101"/>
      <c r="J593" s="101"/>
    </row>
    <row r="594" spans="2:10" x14ac:dyDescent="0.3">
      <c r="B594" s="101"/>
      <c r="C594" s="101"/>
      <c r="D594" s="101"/>
      <c r="E594" s="101"/>
      <c r="F594" s="104"/>
      <c r="G594" s="101"/>
      <c r="H594" s="101"/>
      <c r="I594" s="101"/>
      <c r="J594" s="101"/>
    </row>
    <row r="595" spans="2:10" x14ac:dyDescent="0.3">
      <c r="B595" s="101"/>
      <c r="C595" s="101"/>
      <c r="D595" s="101"/>
      <c r="E595" s="101"/>
      <c r="F595" s="104"/>
      <c r="G595" s="101"/>
      <c r="H595" s="101"/>
      <c r="I595" s="101"/>
      <c r="J595" s="101"/>
    </row>
    <row r="596" spans="2:10" x14ac:dyDescent="0.3">
      <c r="B596" s="101"/>
      <c r="C596" s="101"/>
      <c r="D596" s="101"/>
      <c r="E596" s="101"/>
      <c r="F596" s="104"/>
      <c r="G596" s="101"/>
      <c r="H596" s="101"/>
      <c r="I596" s="101"/>
      <c r="J596" s="101"/>
    </row>
    <row r="597" spans="2:10" x14ac:dyDescent="0.3">
      <c r="B597" s="101"/>
      <c r="C597" s="101"/>
      <c r="D597" s="101"/>
      <c r="E597" s="101"/>
      <c r="F597" s="104"/>
      <c r="G597" s="101"/>
      <c r="H597" s="101"/>
      <c r="I597" s="101"/>
      <c r="J597" s="101"/>
    </row>
    <row r="598" spans="2:10" x14ac:dyDescent="0.3">
      <c r="B598" s="101"/>
      <c r="C598" s="101"/>
      <c r="D598" s="101"/>
      <c r="E598" s="101"/>
      <c r="F598" s="104"/>
      <c r="G598" s="101"/>
      <c r="H598" s="101"/>
      <c r="I598" s="101"/>
      <c r="J598" s="101"/>
    </row>
    <row r="599" spans="2:10" x14ac:dyDescent="0.3">
      <c r="B599" s="101"/>
      <c r="C599" s="101"/>
      <c r="D599" s="101"/>
      <c r="E599" s="101"/>
      <c r="F599" s="104"/>
      <c r="G599" s="101"/>
      <c r="H599" s="101"/>
      <c r="I599" s="101"/>
      <c r="J599" s="101"/>
    </row>
    <row r="600" spans="2:10" x14ac:dyDescent="0.3">
      <c r="B600" s="101"/>
      <c r="C600" s="101"/>
      <c r="D600" s="101"/>
      <c r="E600" s="101"/>
      <c r="F600" s="104"/>
      <c r="G600" s="101"/>
      <c r="H600" s="101"/>
      <c r="I600" s="101"/>
      <c r="J600" s="101"/>
    </row>
    <row r="601" spans="2:10" x14ac:dyDescent="0.3">
      <c r="B601" s="101"/>
      <c r="C601" s="101"/>
      <c r="D601" s="101"/>
      <c r="E601" s="101"/>
      <c r="F601" s="104"/>
      <c r="G601" s="101"/>
      <c r="H601" s="101"/>
      <c r="I601" s="101"/>
      <c r="J601" s="101"/>
    </row>
    <row r="602" spans="2:10" x14ac:dyDescent="0.3">
      <c r="B602" s="101"/>
      <c r="C602" s="101"/>
      <c r="D602" s="101"/>
      <c r="E602" s="101"/>
      <c r="F602" s="104"/>
      <c r="G602" s="101"/>
      <c r="H602" s="101"/>
      <c r="I602" s="101"/>
      <c r="J602" s="101"/>
    </row>
    <row r="603" spans="2:10" x14ac:dyDescent="0.3">
      <c r="B603" s="101"/>
      <c r="C603" s="101"/>
      <c r="D603" s="101"/>
      <c r="E603" s="101"/>
      <c r="F603" s="104"/>
      <c r="G603" s="101"/>
      <c r="H603" s="101"/>
      <c r="I603" s="101"/>
      <c r="J603" s="101"/>
    </row>
    <row r="604" spans="2:10" x14ac:dyDescent="0.3">
      <c r="B604" s="101"/>
      <c r="C604" s="101"/>
      <c r="D604" s="101"/>
      <c r="E604" s="101"/>
      <c r="F604" s="104"/>
      <c r="G604" s="101"/>
      <c r="H604" s="101"/>
      <c r="I604" s="101"/>
      <c r="J604" s="101"/>
    </row>
    <row r="605" spans="2:10" x14ac:dyDescent="0.3">
      <c r="B605" s="101"/>
      <c r="C605" s="101"/>
      <c r="D605" s="101"/>
      <c r="E605" s="101"/>
      <c r="F605" s="104"/>
      <c r="G605" s="101"/>
      <c r="H605" s="101"/>
      <c r="I605" s="101"/>
      <c r="J605" s="101"/>
    </row>
    <row r="606" spans="2:10" x14ac:dyDescent="0.3">
      <c r="B606" s="101"/>
      <c r="C606" s="101"/>
      <c r="D606" s="101"/>
      <c r="E606" s="101"/>
      <c r="F606" s="104"/>
      <c r="G606" s="101"/>
      <c r="H606" s="101"/>
      <c r="I606" s="101"/>
      <c r="J606" s="101"/>
    </row>
    <row r="607" spans="2:10" x14ac:dyDescent="0.3">
      <c r="B607" s="101"/>
      <c r="C607" s="101"/>
      <c r="D607" s="101"/>
      <c r="E607" s="101"/>
      <c r="F607" s="104"/>
      <c r="G607" s="101"/>
      <c r="H607" s="101"/>
      <c r="I607" s="101"/>
      <c r="J607" s="101"/>
    </row>
    <row r="608" spans="2:10" x14ac:dyDescent="0.3">
      <c r="B608" s="101"/>
      <c r="C608" s="101"/>
      <c r="D608" s="101"/>
      <c r="E608" s="101"/>
      <c r="F608" s="104"/>
      <c r="G608" s="101"/>
      <c r="H608" s="101"/>
      <c r="I608" s="101"/>
      <c r="J608" s="101"/>
    </row>
    <row r="609" spans="2:10" x14ac:dyDescent="0.3">
      <c r="B609" s="101"/>
      <c r="C609" s="101"/>
      <c r="D609" s="101"/>
      <c r="E609" s="101"/>
      <c r="F609" s="104"/>
      <c r="G609" s="101"/>
      <c r="H609" s="101"/>
      <c r="I609" s="101"/>
      <c r="J609" s="101"/>
    </row>
    <row r="610" spans="2:10" x14ac:dyDescent="0.3">
      <c r="B610" s="101"/>
      <c r="C610" s="101"/>
      <c r="D610" s="101"/>
      <c r="E610" s="101"/>
      <c r="F610" s="104"/>
      <c r="G610" s="101"/>
      <c r="H610" s="101"/>
      <c r="I610" s="101"/>
      <c r="J610" s="101"/>
    </row>
    <row r="611" spans="2:10" x14ac:dyDescent="0.3">
      <c r="B611" s="101"/>
      <c r="C611" s="101"/>
      <c r="D611" s="101"/>
      <c r="E611" s="101"/>
      <c r="F611" s="104"/>
      <c r="G611" s="101"/>
      <c r="H611" s="101"/>
      <c r="I611" s="101"/>
      <c r="J611" s="101"/>
    </row>
    <row r="612" spans="2:10" x14ac:dyDescent="0.3">
      <c r="B612" s="101"/>
      <c r="C612" s="101"/>
      <c r="D612" s="101"/>
      <c r="E612" s="101"/>
      <c r="F612" s="104"/>
      <c r="G612" s="101"/>
      <c r="H612" s="101"/>
      <c r="I612" s="101"/>
      <c r="J612" s="101"/>
    </row>
    <row r="613" spans="2:10" x14ac:dyDescent="0.3">
      <c r="B613" s="101"/>
      <c r="C613" s="101"/>
      <c r="D613" s="101"/>
      <c r="E613" s="101"/>
      <c r="F613" s="104"/>
      <c r="G613" s="101"/>
      <c r="H613" s="101"/>
      <c r="I613" s="101"/>
      <c r="J613" s="101"/>
    </row>
    <row r="614" spans="2:10" x14ac:dyDescent="0.3">
      <c r="B614" s="101"/>
      <c r="C614" s="101"/>
      <c r="D614" s="101"/>
      <c r="E614" s="101"/>
      <c r="F614" s="104"/>
      <c r="G614" s="101"/>
      <c r="H614" s="101"/>
      <c r="I614" s="101"/>
      <c r="J614" s="101"/>
    </row>
    <row r="615" spans="2:10" x14ac:dyDescent="0.3">
      <c r="B615" s="101"/>
      <c r="C615" s="101"/>
      <c r="D615" s="101"/>
      <c r="E615" s="101"/>
      <c r="F615" s="104"/>
      <c r="G615" s="101"/>
      <c r="H615" s="101"/>
      <c r="I615" s="101"/>
      <c r="J615" s="101"/>
    </row>
    <row r="616" spans="2:10" x14ac:dyDescent="0.3">
      <c r="B616" s="101"/>
      <c r="C616" s="101"/>
      <c r="D616" s="101"/>
      <c r="E616" s="101"/>
      <c r="F616" s="104"/>
      <c r="G616" s="101"/>
      <c r="H616" s="101"/>
      <c r="I616" s="101"/>
      <c r="J616" s="101"/>
    </row>
    <row r="617" spans="2:10" x14ac:dyDescent="0.3">
      <c r="B617" s="101"/>
      <c r="C617" s="101"/>
      <c r="D617" s="101"/>
      <c r="E617" s="101"/>
      <c r="F617" s="104"/>
      <c r="G617" s="101"/>
      <c r="H617" s="101"/>
      <c r="I617" s="101"/>
      <c r="J617" s="101"/>
    </row>
    <row r="618" spans="2:10" x14ac:dyDescent="0.3">
      <c r="B618" s="101"/>
      <c r="C618" s="101"/>
      <c r="D618" s="101"/>
      <c r="E618" s="101"/>
      <c r="F618" s="104"/>
      <c r="G618" s="101"/>
      <c r="H618" s="101"/>
      <c r="I618" s="101"/>
      <c r="J618" s="101"/>
    </row>
    <row r="619" spans="2:10" x14ac:dyDescent="0.3">
      <c r="B619" s="101"/>
      <c r="C619" s="101"/>
      <c r="D619" s="101"/>
      <c r="E619" s="101"/>
      <c r="F619" s="104"/>
      <c r="G619" s="101"/>
      <c r="H619" s="101"/>
      <c r="I619" s="101"/>
      <c r="J619" s="101"/>
    </row>
    <row r="620" spans="2:10" x14ac:dyDescent="0.3">
      <c r="B620" s="101"/>
      <c r="C620" s="101"/>
      <c r="D620" s="101"/>
      <c r="E620" s="101"/>
      <c r="F620" s="104"/>
      <c r="G620" s="101"/>
      <c r="H620" s="101"/>
      <c r="I620" s="101"/>
      <c r="J620" s="101"/>
    </row>
    <row r="621" spans="2:10" x14ac:dyDescent="0.3">
      <c r="B621" s="101"/>
      <c r="C621" s="101"/>
      <c r="D621" s="101"/>
      <c r="E621" s="101"/>
      <c r="F621" s="104"/>
      <c r="G621" s="101"/>
      <c r="H621" s="101"/>
      <c r="I621" s="101"/>
      <c r="J621" s="101"/>
    </row>
    <row r="622" spans="2:10" x14ac:dyDescent="0.3">
      <c r="B622" s="101"/>
      <c r="C622" s="101"/>
      <c r="D622" s="101"/>
      <c r="E622" s="101"/>
      <c r="F622" s="104"/>
      <c r="G622" s="101"/>
      <c r="H622" s="101"/>
      <c r="I622" s="101"/>
      <c r="J622" s="101"/>
    </row>
    <row r="623" spans="2:10" x14ac:dyDescent="0.3">
      <c r="B623" s="101"/>
      <c r="C623" s="101"/>
      <c r="D623" s="101"/>
      <c r="E623" s="101"/>
      <c r="F623" s="104"/>
      <c r="G623" s="101"/>
      <c r="H623" s="101"/>
      <c r="I623" s="101"/>
      <c r="J623" s="101"/>
    </row>
    <row r="624" spans="2:10" x14ac:dyDescent="0.3">
      <c r="B624" s="101"/>
      <c r="C624" s="101"/>
      <c r="D624" s="101"/>
      <c r="E624" s="101"/>
      <c r="F624" s="104"/>
      <c r="G624" s="101"/>
      <c r="H624" s="101"/>
      <c r="I624" s="101"/>
      <c r="J624" s="101"/>
    </row>
    <row r="625" spans="2:10" x14ac:dyDescent="0.3">
      <c r="B625" s="101"/>
      <c r="C625" s="101"/>
      <c r="D625" s="101"/>
      <c r="E625" s="101"/>
      <c r="F625" s="104"/>
      <c r="G625" s="101"/>
      <c r="H625" s="101"/>
      <c r="I625" s="101"/>
      <c r="J625" s="101"/>
    </row>
    <row r="626" spans="2:10" x14ac:dyDescent="0.3">
      <c r="B626" s="101"/>
      <c r="C626" s="101"/>
      <c r="D626" s="101"/>
      <c r="E626" s="101"/>
      <c r="F626" s="104"/>
      <c r="G626" s="101"/>
      <c r="H626" s="101"/>
      <c r="I626" s="101"/>
      <c r="J626" s="101"/>
    </row>
    <row r="627" spans="2:10" x14ac:dyDescent="0.3">
      <c r="B627" s="101"/>
      <c r="C627" s="101"/>
      <c r="D627" s="101"/>
      <c r="E627" s="101"/>
      <c r="F627" s="104"/>
      <c r="G627" s="101"/>
      <c r="H627" s="101"/>
      <c r="I627" s="101"/>
      <c r="J627" s="101"/>
    </row>
    <row r="628" spans="2:10" x14ac:dyDescent="0.3">
      <c r="B628" s="101"/>
      <c r="C628" s="101"/>
      <c r="D628" s="101"/>
      <c r="E628" s="101"/>
      <c r="F628" s="104"/>
      <c r="G628" s="101"/>
      <c r="H628" s="101"/>
      <c r="I628" s="101"/>
      <c r="J628" s="101"/>
    </row>
    <row r="629" spans="2:10" x14ac:dyDescent="0.3">
      <c r="B629" s="101"/>
      <c r="C629" s="101"/>
      <c r="D629" s="101"/>
      <c r="E629" s="101"/>
      <c r="F629" s="104"/>
      <c r="G629" s="101"/>
      <c r="H629" s="101"/>
      <c r="I629" s="101"/>
      <c r="J629" s="101"/>
    </row>
    <row r="630" spans="2:10" x14ac:dyDescent="0.3">
      <c r="B630" s="101"/>
      <c r="C630" s="101"/>
      <c r="D630" s="101"/>
      <c r="E630" s="101"/>
      <c r="F630" s="104"/>
      <c r="G630" s="101"/>
      <c r="H630" s="101"/>
      <c r="I630" s="101"/>
      <c r="J630" s="101"/>
    </row>
    <row r="631" spans="2:10" x14ac:dyDescent="0.3">
      <c r="B631" s="101"/>
      <c r="C631" s="101"/>
      <c r="D631" s="101"/>
      <c r="E631" s="101"/>
      <c r="F631" s="104"/>
      <c r="G631" s="101"/>
      <c r="H631" s="101"/>
      <c r="I631" s="101"/>
      <c r="J631" s="101"/>
    </row>
    <row r="632" spans="2:10" x14ac:dyDescent="0.3">
      <c r="B632" s="101"/>
      <c r="C632" s="101"/>
      <c r="D632" s="101"/>
      <c r="E632" s="101"/>
      <c r="F632" s="104"/>
      <c r="G632" s="101"/>
      <c r="H632" s="101"/>
      <c r="I632" s="101"/>
      <c r="J632" s="101"/>
    </row>
    <row r="633" spans="2:10" x14ac:dyDescent="0.3">
      <c r="B633" s="101"/>
      <c r="C633" s="101"/>
      <c r="D633" s="101"/>
      <c r="E633" s="101"/>
      <c r="F633" s="104"/>
      <c r="G633" s="101"/>
      <c r="H633" s="101"/>
      <c r="I633" s="101"/>
      <c r="J633" s="101"/>
    </row>
    <row r="634" spans="2:10" x14ac:dyDescent="0.3">
      <c r="B634" s="101"/>
      <c r="C634" s="101"/>
      <c r="D634" s="101"/>
      <c r="E634" s="101"/>
      <c r="F634" s="104"/>
      <c r="G634" s="101"/>
      <c r="H634" s="101"/>
      <c r="I634" s="101"/>
      <c r="J634" s="101"/>
    </row>
    <row r="635" spans="2:10" x14ac:dyDescent="0.3">
      <c r="B635" s="101"/>
      <c r="C635" s="101"/>
      <c r="D635" s="101"/>
      <c r="E635" s="101"/>
      <c r="F635" s="104"/>
      <c r="G635" s="101"/>
      <c r="H635" s="101"/>
      <c r="I635" s="101"/>
      <c r="J635" s="101"/>
    </row>
    <row r="636" spans="2:10" x14ac:dyDescent="0.3">
      <c r="B636" s="101"/>
      <c r="C636" s="101"/>
      <c r="D636" s="101"/>
      <c r="E636" s="101"/>
      <c r="F636" s="104"/>
      <c r="G636" s="101"/>
      <c r="H636" s="101"/>
      <c r="I636" s="101"/>
      <c r="J636" s="101"/>
    </row>
    <row r="637" spans="2:10" x14ac:dyDescent="0.3">
      <c r="B637" s="101"/>
      <c r="C637" s="101"/>
      <c r="D637" s="101"/>
      <c r="E637" s="101"/>
      <c r="F637" s="104"/>
      <c r="G637" s="101"/>
      <c r="H637" s="101"/>
      <c r="I637" s="101"/>
      <c r="J637" s="101"/>
    </row>
    <row r="638" spans="2:10" x14ac:dyDescent="0.3">
      <c r="B638" s="101"/>
      <c r="C638" s="101"/>
      <c r="D638" s="101"/>
      <c r="E638" s="101"/>
      <c r="F638" s="104"/>
      <c r="G638" s="101"/>
      <c r="H638" s="101"/>
      <c r="I638" s="101"/>
      <c r="J638" s="101"/>
    </row>
    <row r="639" spans="2:10" x14ac:dyDescent="0.3">
      <c r="B639" s="101"/>
      <c r="C639" s="101"/>
      <c r="D639" s="101"/>
      <c r="E639" s="101"/>
      <c r="F639" s="104"/>
      <c r="G639" s="101"/>
      <c r="H639" s="101"/>
      <c r="I639" s="101"/>
      <c r="J639" s="101"/>
    </row>
    <row r="640" spans="2:10" x14ac:dyDescent="0.3">
      <c r="B640" s="101"/>
      <c r="C640" s="101"/>
      <c r="D640" s="101"/>
      <c r="E640" s="101"/>
      <c r="F640" s="104"/>
      <c r="G640" s="101"/>
      <c r="H640" s="101"/>
      <c r="I640" s="101"/>
      <c r="J640" s="101"/>
    </row>
    <row r="641" spans="2:10" x14ac:dyDescent="0.3">
      <c r="B641" s="101"/>
      <c r="C641" s="101"/>
      <c r="D641" s="101"/>
      <c r="E641" s="101"/>
      <c r="F641" s="104"/>
      <c r="G641" s="101"/>
      <c r="H641" s="101"/>
      <c r="I641" s="101"/>
      <c r="J641" s="101"/>
    </row>
    <row r="642" spans="2:10" x14ac:dyDescent="0.3">
      <c r="B642" s="101"/>
      <c r="C642" s="101"/>
      <c r="D642" s="101"/>
      <c r="E642" s="101"/>
      <c r="F642" s="104"/>
      <c r="G642" s="101"/>
      <c r="H642" s="101"/>
      <c r="I642" s="101"/>
      <c r="J642" s="101"/>
    </row>
    <row r="643" spans="2:10" x14ac:dyDescent="0.3">
      <c r="B643" s="101"/>
      <c r="C643" s="101"/>
      <c r="D643" s="101"/>
      <c r="E643" s="101"/>
      <c r="F643" s="104"/>
      <c r="G643" s="101"/>
      <c r="H643" s="101"/>
      <c r="I643" s="101"/>
      <c r="J643" s="101"/>
    </row>
    <row r="644" spans="2:10" x14ac:dyDescent="0.3">
      <c r="B644" s="101"/>
      <c r="C644" s="101"/>
      <c r="D644" s="101"/>
      <c r="E644" s="101"/>
      <c r="F644" s="104"/>
      <c r="G644" s="101"/>
      <c r="H644" s="101"/>
      <c r="I644" s="101"/>
      <c r="J644" s="101"/>
    </row>
    <row r="645" spans="2:10" x14ac:dyDescent="0.3">
      <c r="B645" s="101"/>
      <c r="C645" s="101"/>
      <c r="D645" s="101"/>
      <c r="E645" s="101"/>
      <c r="F645" s="104"/>
      <c r="G645" s="101"/>
      <c r="H645" s="101"/>
      <c r="I645" s="101"/>
      <c r="J645" s="101"/>
    </row>
    <row r="646" spans="2:10" x14ac:dyDescent="0.3">
      <c r="B646" s="101"/>
      <c r="C646" s="101"/>
      <c r="D646" s="101"/>
      <c r="E646" s="101"/>
      <c r="F646" s="104"/>
      <c r="G646" s="101"/>
      <c r="H646" s="101"/>
      <c r="I646" s="101"/>
      <c r="J646" s="101"/>
    </row>
    <row r="647" spans="2:10" x14ac:dyDescent="0.3">
      <c r="B647" s="101"/>
      <c r="C647" s="101"/>
      <c r="D647" s="101"/>
      <c r="E647" s="101"/>
      <c r="F647" s="104"/>
      <c r="G647" s="101"/>
      <c r="H647" s="101"/>
      <c r="I647" s="101"/>
      <c r="J647" s="101"/>
    </row>
    <row r="648" spans="2:10" x14ac:dyDescent="0.3">
      <c r="B648" s="101"/>
      <c r="C648" s="101"/>
      <c r="D648" s="101"/>
      <c r="E648" s="101"/>
      <c r="F648" s="104"/>
      <c r="G648" s="101"/>
      <c r="H648" s="101"/>
      <c r="I648" s="101"/>
      <c r="J648" s="101"/>
    </row>
    <row r="649" spans="2:10" x14ac:dyDescent="0.3">
      <c r="B649" s="101"/>
      <c r="C649" s="101"/>
      <c r="D649" s="101"/>
      <c r="E649" s="101"/>
      <c r="F649" s="104"/>
      <c r="G649" s="101"/>
      <c r="H649" s="101"/>
      <c r="I649" s="101"/>
      <c r="J649" s="101"/>
    </row>
    <row r="650" spans="2:10" x14ac:dyDescent="0.3">
      <c r="B650" s="101"/>
      <c r="C650" s="101"/>
      <c r="D650" s="101"/>
      <c r="E650" s="101"/>
      <c r="F650" s="104"/>
      <c r="G650" s="101"/>
      <c r="H650" s="101"/>
      <c r="I650" s="101"/>
      <c r="J650" s="101"/>
    </row>
    <row r="651" spans="2:10" x14ac:dyDescent="0.3">
      <c r="B651" s="101"/>
      <c r="C651" s="101"/>
      <c r="D651" s="101"/>
      <c r="E651" s="101"/>
      <c r="F651" s="104"/>
      <c r="G651" s="101"/>
      <c r="H651" s="101"/>
      <c r="I651" s="101"/>
      <c r="J651" s="101"/>
    </row>
    <row r="652" spans="2:10" x14ac:dyDescent="0.3">
      <c r="B652" s="101"/>
      <c r="C652" s="101"/>
      <c r="D652" s="101"/>
      <c r="E652" s="101"/>
      <c r="F652" s="104"/>
      <c r="G652" s="101"/>
      <c r="H652" s="101"/>
      <c r="I652" s="101"/>
      <c r="J652" s="101"/>
    </row>
    <row r="653" spans="2:10" x14ac:dyDescent="0.3">
      <c r="B653" s="101"/>
      <c r="C653" s="101"/>
      <c r="D653" s="101"/>
      <c r="E653" s="101"/>
      <c r="F653" s="104"/>
      <c r="G653" s="101"/>
      <c r="H653" s="101"/>
      <c r="I653" s="101"/>
      <c r="J653" s="101"/>
    </row>
    <row r="654" spans="2:10" x14ac:dyDescent="0.3">
      <c r="B654" s="101"/>
      <c r="C654" s="101"/>
      <c r="D654" s="101"/>
      <c r="E654" s="101"/>
      <c r="F654" s="104"/>
      <c r="G654" s="101"/>
      <c r="H654" s="101"/>
      <c r="I654" s="101"/>
      <c r="J654" s="101"/>
    </row>
    <row r="655" spans="2:10" x14ac:dyDescent="0.3">
      <c r="B655" s="101"/>
      <c r="C655" s="101"/>
      <c r="D655" s="101"/>
      <c r="E655" s="101"/>
      <c r="F655" s="104"/>
      <c r="G655" s="101"/>
      <c r="H655" s="101"/>
      <c r="I655" s="101"/>
      <c r="J655" s="101"/>
    </row>
    <row r="656" spans="2:10" x14ac:dyDescent="0.3">
      <c r="B656" s="101"/>
      <c r="C656" s="101"/>
      <c r="D656" s="101"/>
      <c r="E656" s="101"/>
      <c r="F656" s="104"/>
      <c r="G656" s="101"/>
      <c r="H656" s="101"/>
      <c r="I656" s="101"/>
      <c r="J656" s="101"/>
    </row>
    <row r="657" spans="2:10" x14ac:dyDescent="0.3">
      <c r="B657" s="101"/>
      <c r="C657" s="101"/>
      <c r="D657" s="101"/>
      <c r="E657" s="101"/>
      <c r="F657" s="104"/>
      <c r="G657" s="101"/>
      <c r="H657" s="101"/>
      <c r="I657" s="101"/>
      <c r="J657" s="101"/>
    </row>
    <row r="658" spans="2:10" x14ac:dyDescent="0.3">
      <c r="B658" s="101"/>
      <c r="C658" s="101"/>
      <c r="D658" s="101"/>
      <c r="E658" s="101"/>
      <c r="F658" s="104"/>
      <c r="G658" s="101"/>
      <c r="H658" s="101"/>
      <c r="I658" s="101"/>
      <c r="J658" s="101"/>
    </row>
    <row r="659" spans="2:10" x14ac:dyDescent="0.3">
      <c r="B659" s="101"/>
      <c r="C659" s="101"/>
      <c r="D659" s="101"/>
      <c r="E659" s="101"/>
      <c r="F659" s="104"/>
      <c r="G659" s="101"/>
      <c r="H659" s="101"/>
      <c r="I659" s="101"/>
      <c r="J659" s="101"/>
    </row>
    <row r="660" spans="2:10" x14ac:dyDescent="0.3">
      <c r="B660" s="101"/>
      <c r="C660" s="101"/>
      <c r="D660" s="101"/>
      <c r="E660" s="101"/>
      <c r="F660" s="104"/>
      <c r="G660" s="101"/>
      <c r="H660" s="101"/>
      <c r="I660" s="101"/>
      <c r="J660" s="101"/>
    </row>
    <row r="661" spans="2:10" x14ac:dyDescent="0.3">
      <c r="B661" s="101"/>
      <c r="C661" s="101"/>
      <c r="D661" s="101"/>
      <c r="E661" s="101"/>
      <c r="F661" s="104"/>
      <c r="G661" s="101"/>
      <c r="H661" s="101"/>
      <c r="I661" s="101"/>
      <c r="J661" s="101"/>
    </row>
    <row r="662" spans="2:10" x14ac:dyDescent="0.3">
      <c r="B662" s="101"/>
      <c r="C662" s="101"/>
      <c r="D662" s="101"/>
      <c r="E662" s="101"/>
      <c r="F662" s="104"/>
      <c r="G662" s="101"/>
      <c r="H662" s="101"/>
      <c r="I662" s="101"/>
      <c r="J662" s="101"/>
    </row>
    <row r="663" spans="2:10" x14ac:dyDescent="0.3">
      <c r="B663" s="101"/>
      <c r="C663" s="101"/>
      <c r="D663" s="101"/>
      <c r="E663" s="101"/>
      <c r="F663" s="104"/>
      <c r="G663" s="101"/>
      <c r="H663" s="101"/>
      <c r="I663" s="101"/>
      <c r="J663" s="101"/>
    </row>
    <row r="664" spans="2:10" x14ac:dyDescent="0.3">
      <c r="B664" s="101"/>
      <c r="C664" s="101"/>
      <c r="D664" s="101"/>
      <c r="E664" s="101"/>
      <c r="F664" s="104"/>
      <c r="G664" s="101"/>
      <c r="H664" s="101"/>
      <c r="I664" s="101"/>
      <c r="J664" s="101"/>
    </row>
    <row r="665" spans="2:10" x14ac:dyDescent="0.3">
      <c r="B665" s="101"/>
      <c r="C665" s="101"/>
      <c r="D665" s="101"/>
      <c r="E665" s="101"/>
      <c r="F665" s="104"/>
      <c r="G665" s="101"/>
      <c r="H665" s="101"/>
      <c r="I665" s="101"/>
      <c r="J665" s="101"/>
    </row>
    <row r="666" spans="2:10" x14ac:dyDescent="0.3">
      <c r="B666" s="101"/>
      <c r="C666" s="101"/>
      <c r="D666" s="101"/>
      <c r="E666" s="101"/>
      <c r="F666" s="104"/>
      <c r="G666" s="101"/>
      <c r="H666" s="101"/>
      <c r="I666" s="101"/>
      <c r="J666" s="101"/>
    </row>
    <row r="667" spans="2:10" x14ac:dyDescent="0.3">
      <c r="B667" s="101"/>
      <c r="C667" s="101"/>
      <c r="D667" s="101"/>
      <c r="E667" s="101"/>
      <c r="F667" s="104"/>
      <c r="G667" s="101"/>
      <c r="H667" s="101"/>
      <c r="I667" s="101"/>
      <c r="J667" s="101"/>
    </row>
    <row r="668" spans="2:10" x14ac:dyDescent="0.3">
      <c r="B668" s="101"/>
      <c r="C668" s="101"/>
      <c r="D668" s="101"/>
      <c r="E668" s="101"/>
      <c r="F668" s="104"/>
      <c r="G668" s="101"/>
      <c r="H668" s="101"/>
      <c r="I668" s="101"/>
      <c r="J668" s="101"/>
    </row>
    <row r="669" spans="2:10" x14ac:dyDescent="0.3">
      <c r="B669" s="101"/>
      <c r="C669" s="101"/>
      <c r="D669" s="101"/>
      <c r="E669" s="101"/>
      <c r="F669" s="104"/>
      <c r="G669" s="101"/>
      <c r="H669" s="101"/>
      <c r="I669" s="101"/>
      <c r="J669" s="101"/>
    </row>
    <row r="670" spans="2:10" x14ac:dyDescent="0.3">
      <c r="B670" s="101"/>
      <c r="C670" s="101"/>
      <c r="D670" s="101"/>
      <c r="E670" s="101"/>
      <c r="F670" s="104"/>
      <c r="G670" s="101"/>
      <c r="H670" s="101"/>
      <c r="I670" s="101"/>
      <c r="J670" s="101"/>
    </row>
    <row r="671" spans="2:10" x14ac:dyDescent="0.3">
      <c r="B671" s="101"/>
      <c r="C671" s="101"/>
      <c r="D671" s="101"/>
      <c r="E671" s="101"/>
      <c r="F671" s="104"/>
      <c r="G671" s="101"/>
      <c r="H671" s="101"/>
      <c r="I671" s="101"/>
      <c r="J671" s="101"/>
    </row>
    <row r="672" spans="2:10" x14ac:dyDescent="0.3">
      <c r="B672" s="101"/>
      <c r="C672" s="101"/>
      <c r="D672" s="101"/>
      <c r="E672" s="101"/>
      <c r="F672" s="104"/>
      <c r="G672" s="101"/>
      <c r="H672" s="101"/>
      <c r="I672" s="101"/>
      <c r="J672" s="101"/>
    </row>
    <row r="673" spans="2:10" x14ac:dyDescent="0.3">
      <c r="B673" s="101"/>
      <c r="C673" s="101"/>
      <c r="D673" s="101"/>
      <c r="E673" s="101"/>
      <c r="F673" s="104"/>
      <c r="G673" s="101"/>
      <c r="H673" s="101"/>
      <c r="I673" s="101"/>
      <c r="J673" s="101"/>
    </row>
    <row r="674" spans="2:10" x14ac:dyDescent="0.3">
      <c r="B674" s="101"/>
      <c r="C674" s="101"/>
      <c r="D674" s="101"/>
      <c r="E674" s="101"/>
      <c r="F674" s="104"/>
      <c r="G674" s="101"/>
      <c r="H674" s="101"/>
      <c r="I674" s="101"/>
      <c r="J674" s="101"/>
    </row>
    <row r="675" spans="2:10" x14ac:dyDescent="0.3">
      <c r="B675" s="101"/>
      <c r="C675" s="101"/>
      <c r="D675" s="101"/>
      <c r="E675" s="101"/>
      <c r="F675" s="104"/>
      <c r="G675" s="101"/>
      <c r="H675" s="101"/>
      <c r="I675" s="101"/>
      <c r="J675" s="101"/>
    </row>
    <row r="676" spans="2:10" x14ac:dyDescent="0.3">
      <c r="B676" s="101"/>
      <c r="C676" s="101"/>
      <c r="D676" s="101"/>
      <c r="E676" s="101"/>
      <c r="F676" s="104"/>
      <c r="G676" s="101"/>
      <c r="H676" s="101"/>
      <c r="I676" s="101"/>
      <c r="J676" s="101"/>
    </row>
    <row r="677" spans="2:10" x14ac:dyDescent="0.3">
      <c r="B677" s="101"/>
      <c r="C677" s="101"/>
      <c r="D677" s="101"/>
      <c r="E677" s="101"/>
      <c r="F677" s="104"/>
      <c r="G677" s="101"/>
      <c r="H677" s="101"/>
      <c r="I677" s="101"/>
      <c r="J677" s="101"/>
    </row>
    <row r="678" spans="2:10" x14ac:dyDescent="0.3">
      <c r="B678" s="101"/>
      <c r="C678" s="101"/>
      <c r="D678" s="101"/>
      <c r="E678" s="101"/>
      <c r="F678" s="104"/>
      <c r="G678" s="101"/>
      <c r="H678" s="101"/>
      <c r="I678" s="101"/>
      <c r="J678" s="101"/>
    </row>
    <row r="679" spans="2:10" x14ac:dyDescent="0.3">
      <c r="B679" s="101"/>
      <c r="C679" s="101"/>
      <c r="D679" s="101"/>
      <c r="E679" s="101"/>
      <c r="F679" s="104"/>
      <c r="G679" s="101"/>
      <c r="H679" s="101"/>
      <c r="I679" s="101"/>
      <c r="J679" s="101"/>
    </row>
    <row r="680" spans="2:10" x14ac:dyDescent="0.3">
      <c r="B680" s="101"/>
      <c r="C680" s="101"/>
      <c r="D680" s="101"/>
      <c r="E680" s="101"/>
      <c r="F680" s="104"/>
      <c r="G680" s="101"/>
      <c r="H680" s="101"/>
      <c r="I680" s="101"/>
      <c r="J680" s="101"/>
    </row>
    <row r="681" spans="2:10" x14ac:dyDescent="0.3">
      <c r="B681" s="101"/>
      <c r="C681" s="101"/>
      <c r="D681" s="101"/>
      <c r="E681" s="101"/>
      <c r="F681" s="104"/>
      <c r="G681" s="101"/>
      <c r="H681" s="101"/>
      <c r="I681" s="101"/>
      <c r="J681" s="101"/>
    </row>
    <row r="682" spans="2:10" x14ac:dyDescent="0.3">
      <c r="B682" s="101"/>
      <c r="C682" s="101"/>
      <c r="D682" s="101"/>
      <c r="E682" s="101"/>
      <c r="F682" s="104"/>
      <c r="G682" s="101"/>
      <c r="H682" s="101"/>
      <c r="I682" s="101"/>
      <c r="J682" s="101"/>
    </row>
    <row r="683" spans="2:10" x14ac:dyDescent="0.3">
      <c r="B683" s="101"/>
      <c r="C683" s="101"/>
      <c r="D683" s="101"/>
      <c r="E683" s="101"/>
      <c r="F683" s="104"/>
      <c r="G683" s="101"/>
      <c r="H683" s="101"/>
      <c r="I683" s="101"/>
      <c r="J683" s="101"/>
    </row>
    <row r="684" spans="2:10" x14ac:dyDescent="0.3">
      <c r="B684" s="101"/>
      <c r="C684" s="101"/>
      <c r="D684" s="101"/>
      <c r="E684" s="101"/>
      <c r="F684" s="104"/>
      <c r="G684" s="101"/>
      <c r="H684" s="101"/>
      <c r="I684" s="101"/>
      <c r="J684" s="101"/>
    </row>
    <row r="685" spans="2:10" x14ac:dyDescent="0.3">
      <c r="B685" s="101"/>
      <c r="C685" s="101"/>
      <c r="D685" s="101"/>
      <c r="E685" s="101"/>
      <c r="F685" s="104"/>
      <c r="G685" s="101"/>
      <c r="H685" s="101"/>
      <c r="I685" s="101"/>
      <c r="J685" s="101"/>
    </row>
    <row r="686" spans="2:10" x14ac:dyDescent="0.3">
      <c r="B686" s="101"/>
      <c r="C686" s="101"/>
      <c r="D686" s="101"/>
      <c r="E686" s="101"/>
      <c r="F686" s="104"/>
      <c r="G686" s="101"/>
      <c r="H686" s="101"/>
      <c r="I686" s="101"/>
      <c r="J686" s="101"/>
    </row>
    <row r="687" spans="2:10" x14ac:dyDescent="0.3">
      <c r="B687" s="101"/>
      <c r="C687" s="101"/>
      <c r="D687" s="101"/>
      <c r="E687" s="101"/>
      <c r="F687" s="104"/>
      <c r="G687" s="101"/>
      <c r="H687" s="101"/>
      <c r="I687" s="101"/>
      <c r="J687" s="101"/>
    </row>
    <row r="688" spans="2:10" x14ac:dyDescent="0.3">
      <c r="B688" s="101"/>
      <c r="C688" s="101"/>
      <c r="D688" s="101"/>
      <c r="E688" s="101"/>
      <c r="F688" s="104"/>
      <c r="G688" s="101"/>
      <c r="H688" s="101"/>
      <c r="I688" s="101"/>
      <c r="J688" s="101"/>
    </row>
    <row r="689" spans="2:10" x14ac:dyDescent="0.3">
      <c r="B689" s="101"/>
      <c r="C689" s="101"/>
      <c r="D689" s="101"/>
      <c r="E689" s="101"/>
      <c r="F689" s="104"/>
      <c r="G689" s="101"/>
      <c r="H689" s="101"/>
      <c r="I689" s="101"/>
      <c r="J689" s="101"/>
    </row>
    <row r="690" spans="2:10" x14ac:dyDescent="0.3">
      <c r="B690" s="101"/>
      <c r="C690" s="101"/>
      <c r="D690" s="101"/>
      <c r="E690" s="101"/>
      <c r="F690" s="104"/>
      <c r="G690" s="101"/>
      <c r="H690" s="101"/>
      <c r="I690" s="101"/>
      <c r="J690" s="101"/>
    </row>
    <row r="691" spans="2:10" x14ac:dyDescent="0.3">
      <c r="B691" s="101"/>
      <c r="C691" s="101"/>
      <c r="D691" s="101"/>
      <c r="E691" s="101"/>
      <c r="F691" s="104"/>
      <c r="G691" s="101"/>
      <c r="H691" s="101"/>
      <c r="I691" s="101"/>
      <c r="J691" s="101"/>
    </row>
    <row r="692" spans="2:10" x14ac:dyDescent="0.3">
      <c r="B692" s="101"/>
      <c r="C692" s="101"/>
      <c r="D692" s="101"/>
      <c r="E692" s="101"/>
      <c r="F692" s="104"/>
      <c r="G692" s="101"/>
      <c r="H692" s="101"/>
      <c r="I692" s="101"/>
      <c r="J692" s="101"/>
    </row>
    <row r="693" spans="2:10" x14ac:dyDescent="0.3">
      <c r="B693" s="101"/>
      <c r="C693" s="101"/>
      <c r="D693" s="101"/>
      <c r="E693" s="101"/>
      <c r="F693" s="104"/>
      <c r="G693" s="101"/>
      <c r="H693" s="101"/>
      <c r="I693" s="101"/>
      <c r="J693" s="101"/>
    </row>
    <row r="694" spans="2:10" x14ac:dyDescent="0.3">
      <c r="B694" s="101"/>
      <c r="C694" s="101"/>
      <c r="D694" s="101"/>
      <c r="E694" s="101"/>
      <c r="F694" s="104"/>
      <c r="G694" s="101"/>
      <c r="H694" s="101"/>
      <c r="I694" s="101"/>
      <c r="J694" s="101"/>
    </row>
    <row r="695" spans="2:10" x14ac:dyDescent="0.3">
      <c r="B695" s="101"/>
      <c r="C695" s="101"/>
      <c r="D695" s="101"/>
      <c r="E695" s="101"/>
      <c r="F695" s="104"/>
      <c r="G695" s="101"/>
      <c r="H695" s="101"/>
      <c r="I695" s="101"/>
      <c r="J695" s="101"/>
    </row>
    <row r="696" spans="2:10" x14ac:dyDescent="0.3">
      <c r="B696" s="101"/>
      <c r="C696" s="101"/>
      <c r="D696" s="101"/>
      <c r="E696" s="101"/>
      <c r="F696" s="104"/>
      <c r="G696" s="101"/>
      <c r="H696" s="101"/>
      <c r="I696" s="101"/>
      <c r="J696" s="101"/>
    </row>
    <row r="697" spans="2:10" x14ac:dyDescent="0.3">
      <c r="B697" s="101"/>
      <c r="C697" s="101"/>
      <c r="D697" s="101"/>
      <c r="E697" s="101"/>
      <c r="F697" s="104"/>
      <c r="G697" s="101"/>
      <c r="H697" s="101"/>
      <c r="I697" s="101"/>
      <c r="J697" s="101"/>
    </row>
    <row r="698" spans="2:10" x14ac:dyDescent="0.3">
      <c r="B698" s="101"/>
      <c r="C698" s="101"/>
      <c r="D698" s="101"/>
      <c r="E698" s="101"/>
      <c r="F698" s="104"/>
      <c r="G698" s="101"/>
      <c r="H698" s="101"/>
      <c r="I698" s="101"/>
      <c r="J698" s="101"/>
    </row>
    <row r="699" spans="2:10" x14ac:dyDescent="0.3">
      <c r="B699" s="101"/>
      <c r="C699" s="101"/>
      <c r="D699" s="101"/>
      <c r="E699" s="101"/>
      <c r="F699" s="104"/>
      <c r="G699" s="101"/>
      <c r="H699" s="101"/>
      <c r="I699" s="101"/>
      <c r="J699" s="101"/>
    </row>
    <row r="700" spans="2:10" x14ac:dyDescent="0.3">
      <c r="B700" s="101"/>
      <c r="C700" s="101"/>
      <c r="D700" s="101"/>
      <c r="E700" s="101"/>
      <c r="F700" s="104"/>
      <c r="G700" s="101"/>
      <c r="H700" s="101"/>
      <c r="I700" s="101"/>
      <c r="J700" s="101"/>
    </row>
    <row r="701" spans="2:10" x14ac:dyDescent="0.3">
      <c r="B701" s="101"/>
      <c r="C701" s="101"/>
      <c r="D701" s="101"/>
      <c r="E701" s="101"/>
      <c r="F701" s="104"/>
      <c r="G701" s="101"/>
      <c r="H701" s="101"/>
      <c r="I701" s="101"/>
      <c r="J701" s="101"/>
    </row>
    <row r="702" spans="2:10" x14ac:dyDescent="0.3">
      <c r="B702" s="101"/>
      <c r="C702" s="101"/>
      <c r="D702" s="101"/>
      <c r="E702" s="101"/>
      <c r="F702" s="104"/>
      <c r="G702" s="101"/>
      <c r="H702" s="101"/>
      <c r="I702" s="101"/>
      <c r="J702" s="101"/>
    </row>
    <row r="703" spans="2:10" x14ac:dyDescent="0.3">
      <c r="B703" s="101"/>
      <c r="C703" s="101"/>
      <c r="D703" s="101"/>
      <c r="E703" s="101"/>
      <c r="F703" s="104"/>
      <c r="G703" s="101"/>
      <c r="H703" s="101"/>
      <c r="I703" s="101"/>
      <c r="J703" s="101"/>
    </row>
    <row r="704" spans="2:10" x14ac:dyDescent="0.3">
      <c r="B704" s="101"/>
      <c r="C704" s="101"/>
      <c r="D704" s="101"/>
      <c r="E704" s="101"/>
      <c r="F704" s="104"/>
      <c r="G704" s="101"/>
      <c r="H704" s="101"/>
      <c r="I704" s="101"/>
      <c r="J704" s="101"/>
    </row>
    <row r="705" spans="2:10" x14ac:dyDescent="0.3">
      <c r="B705" s="101"/>
      <c r="C705" s="101"/>
      <c r="D705" s="101"/>
      <c r="E705" s="101"/>
      <c r="F705" s="104"/>
      <c r="G705" s="101"/>
      <c r="H705" s="101"/>
      <c r="I705" s="101"/>
      <c r="J705" s="101"/>
    </row>
    <row r="706" spans="2:10" x14ac:dyDescent="0.3">
      <c r="B706" s="101"/>
      <c r="C706" s="101"/>
      <c r="D706" s="101"/>
      <c r="E706" s="101"/>
      <c r="F706" s="104"/>
      <c r="G706" s="101"/>
      <c r="H706" s="101"/>
      <c r="I706" s="101"/>
      <c r="J706" s="101"/>
    </row>
    <row r="707" spans="2:10" x14ac:dyDescent="0.3">
      <c r="B707" s="101"/>
      <c r="C707" s="101"/>
      <c r="D707" s="101"/>
      <c r="E707" s="101"/>
      <c r="F707" s="104"/>
      <c r="G707" s="101"/>
      <c r="H707" s="101"/>
      <c r="I707" s="101"/>
      <c r="J707" s="101"/>
    </row>
    <row r="708" spans="2:10" x14ac:dyDescent="0.3">
      <c r="B708" s="101"/>
      <c r="C708" s="101"/>
      <c r="D708" s="101"/>
      <c r="E708" s="101"/>
      <c r="F708" s="104"/>
      <c r="G708" s="101"/>
      <c r="H708" s="101"/>
      <c r="I708" s="101"/>
      <c r="J708" s="101"/>
    </row>
    <row r="709" spans="2:10" x14ac:dyDescent="0.3">
      <c r="B709" s="101"/>
      <c r="C709" s="101"/>
      <c r="D709" s="101"/>
      <c r="E709" s="101"/>
      <c r="F709" s="104"/>
      <c r="G709" s="101"/>
      <c r="H709" s="101"/>
      <c r="I709" s="101"/>
      <c r="J709" s="101"/>
    </row>
    <row r="710" spans="2:10" x14ac:dyDescent="0.3">
      <c r="B710" s="101"/>
      <c r="C710" s="101"/>
      <c r="D710" s="101"/>
      <c r="E710" s="101"/>
      <c r="F710" s="104"/>
      <c r="G710" s="101"/>
      <c r="H710" s="101"/>
      <c r="I710" s="101"/>
      <c r="J710" s="101"/>
    </row>
    <row r="711" spans="2:10" x14ac:dyDescent="0.3">
      <c r="B711" s="101"/>
      <c r="C711" s="101"/>
      <c r="D711" s="101"/>
      <c r="E711" s="101"/>
      <c r="F711" s="104"/>
      <c r="G711" s="101"/>
      <c r="H711" s="101"/>
      <c r="I711" s="101"/>
      <c r="J711" s="101"/>
    </row>
    <row r="712" spans="2:10" x14ac:dyDescent="0.3">
      <c r="B712" s="101"/>
      <c r="C712" s="101"/>
      <c r="D712" s="101"/>
      <c r="E712" s="101"/>
      <c r="F712" s="104"/>
      <c r="G712" s="101"/>
      <c r="H712" s="101"/>
      <c r="I712" s="101"/>
      <c r="J712" s="101"/>
    </row>
    <row r="713" spans="2:10" x14ac:dyDescent="0.3">
      <c r="B713" s="101"/>
      <c r="C713" s="101"/>
      <c r="D713" s="101"/>
      <c r="E713" s="101"/>
      <c r="F713" s="104"/>
      <c r="G713" s="101"/>
      <c r="H713" s="101"/>
      <c r="I713" s="101"/>
      <c r="J713" s="101"/>
    </row>
    <row r="714" spans="2:10" x14ac:dyDescent="0.3">
      <c r="B714" s="101"/>
      <c r="C714" s="101"/>
      <c r="D714" s="101"/>
      <c r="E714" s="101"/>
      <c r="F714" s="104"/>
      <c r="G714" s="101"/>
      <c r="H714" s="101"/>
      <c r="I714" s="101"/>
      <c r="J714" s="101"/>
    </row>
    <row r="715" spans="2:10" x14ac:dyDescent="0.3">
      <c r="B715" s="101"/>
      <c r="C715" s="101"/>
      <c r="D715" s="101"/>
      <c r="E715" s="101"/>
      <c r="F715" s="104"/>
      <c r="G715" s="101"/>
      <c r="H715" s="101"/>
      <c r="I715" s="101"/>
      <c r="J715" s="101"/>
    </row>
    <row r="716" spans="2:10" x14ac:dyDescent="0.3">
      <c r="B716" s="101"/>
      <c r="C716" s="101"/>
      <c r="D716" s="101"/>
      <c r="E716" s="101"/>
      <c r="F716" s="104"/>
      <c r="G716" s="101"/>
      <c r="H716" s="101"/>
      <c r="I716" s="101"/>
      <c r="J716" s="101"/>
    </row>
    <row r="717" spans="2:10" x14ac:dyDescent="0.3">
      <c r="B717" s="101"/>
      <c r="C717" s="101"/>
      <c r="D717" s="101"/>
      <c r="E717" s="101"/>
      <c r="F717" s="104"/>
      <c r="G717" s="101"/>
      <c r="H717" s="101"/>
      <c r="I717" s="101"/>
      <c r="J717" s="101"/>
    </row>
    <row r="718" spans="2:10" x14ac:dyDescent="0.3">
      <c r="B718" s="101"/>
      <c r="C718" s="101"/>
      <c r="D718" s="101"/>
      <c r="E718" s="101"/>
      <c r="F718" s="104"/>
      <c r="G718" s="101"/>
      <c r="H718" s="101"/>
      <c r="I718" s="101"/>
      <c r="J718" s="101"/>
    </row>
    <row r="719" spans="2:10" x14ac:dyDescent="0.3">
      <c r="B719" s="101"/>
      <c r="C719" s="101"/>
      <c r="D719" s="101"/>
      <c r="E719" s="101"/>
      <c r="F719" s="104"/>
      <c r="G719" s="101"/>
      <c r="H719" s="101"/>
      <c r="I719" s="101"/>
      <c r="J719" s="101"/>
    </row>
    <row r="720" spans="2:10" x14ac:dyDescent="0.3">
      <c r="B720" s="101"/>
      <c r="C720" s="101"/>
      <c r="D720" s="101"/>
      <c r="E720" s="101"/>
      <c r="F720" s="104"/>
      <c r="G720" s="101"/>
      <c r="H720" s="101"/>
      <c r="I720" s="101"/>
      <c r="J720" s="101"/>
    </row>
    <row r="721" spans="2:10" x14ac:dyDescent="0.3">
      <c r="B721" s="101"/>
      <c r="C721" s="101"/>
      <c r="D721" s="101"/>
      <c r="E721" s="101"/>
      <c r="F721" s="104"/>
      <c r="G721" s="101"/>
      <c r="H721" s="101"/>
      <c r="I721" s="101"/>
      <c r="J721" s="101"/>
    </row>
    <row r="722" spans="2:10" x14ac:dyDescent="0.3">
      <c r="B722" s="101"/>
      <c r="C722" s="101"/>
      <c r="D722" s="101"/>
      <c r="E722" s="101"/>
      <c r="F722" s="104"/>
      <c r="G722" s="101"/>
      <c r="H722" s="101"/>
      <c r="I722" s="101"/>
      <c r="J722" s="101"/>
    </row>
    <row r="723" spans="2:10" x14ac:dyDescent="0.3">
      <c r="B723" s="101"/>
      <c r="C723" s="101"/>
      <c r="D723" s="101"/>
      <c r="E723" s="101"/>
      <c r="F723" s="104"/>
      <c r="G723" s="101"/>
      <c r="H723" s="101"/>
      <c r="I723" s="101"/>
      <c r="J723" s="101"/>
    </row>
    <row r="724" spans="2:10" x14ac:dyDescent="0.3">
      <c r="B724" s="101"/>
      <c r="C724" s="101"/>
      <c r="D724" s="101"/>
      <c r="E724" s="101"/>
      <c r="F724" s="104"/>
      <c r="G724" s="101"/>
      <c r="H724" s="101"/>
      <c r="I724" s="101"/>
      <c r="J724" s="101"/>
    </row>
    <row r="725" spans="2:10" x14ac:dyDescent="0.3">
      <c r="B725" s="101"/>
      <c r="C725" s="101"/>
      <c r="D725" s="101"/>
      <c r="E725" s="101"/>
      <c r="F725" s="104"/>
      <c r="G725" s="101"/>
      <c r="H725" s="101"/>
      <c r="I725" s="101"/>
      <c r="J725" s="101"/>
    </row>
    <row r="726" spans="2:10" x14ac:dyDescent="0.3">
      <c r="B726" s="101"/>
      <c r="C726" s="101"/>
      <c r="D726" s="101"/>
      <c r="E726" s="101"/>
      <c r="F726" s="104"/>
      <c r="G726" s="101"/>
      <c r="H726" s="101"/>
      <c r="I726" s="101"/>
      <c r="J726" s="101"/>
    </row>
    <row r="727" spans="2:10" x14ac:dyDescent="0.3">
      <c r="B727" s="101"/>
      <c r="C727" s="101"/>
      <c r="D727" s="101"/>
      <c r="E727" s="101"/>
      <c r="F727" s="104"/>
      <c r="G727" s="101"/>
      <c r="H727" s="101"/>
      <c r="I727" s="101"/>
      <c r="J727" s="101"/>
    </row>
    <row r="728" spans="2:10" x14ac:dyDescent="0.3">
      <c r="B728" s="101"/>
      <c r="C728" s="101"/>
      <c r="D728" s="101"/>
      <c r="E728" s="101"/>
      <c r="F728" s="104"/>
      <c r="G728" s="101"/>
      <c r="H728" s="101"/>
      <c r="I728" s="101"/>
      <c r="J728" s="101"/>
    </row>
    <row r="729" spans="2:10" x14ac:dyDescent="0.3">
      <c r="B729" s="101"/>
      <c r="C729" s="101"/>
      <c r="D729" s="101"/>
      <c r="E729" s="101"/>
      <c r="F729" s="104"/>
      <c r="G729" s="101"/>
      <c r="H729" s="101"/>
      <c r="I729" s="101"/>
      <c r="J729" s="101"/>
    </row>
    <row r="730" spans="2:10" x14ac:dyDescent="0.3">
      <c r="B730" s="101"/>
      <c r="C730" s="101"/>
      <c r="D730" s="101"/>
      <c r="E730" s="101"/>
      <c r="F730" s="104"/>
      <c r="G730" s="101"/>
      <c r="H730" s="101"/>
      <c r="I730" s="101"/>
      <c r="J730" s="101"/>
    </row>
    <row r="731" spans="2:10" x14ac:dyDescent="0.3">
      <c r="B731" s="101"/>
      <c r="C731" s="101"/>
      <c r="D731" s="101"/>
      <c r="E731" s="101"/>
      <c r="F731" s="104"/>
      <c r="G731" s="101"/>
      <c r="H731" s="101"/>
      <c r="I731" s="101"/>
      <c r="J731" s="101"/>
    </row>
    <row r="732" spans="2:10" x14ac:dyDescent="0.3">
      <c r="B732" s="101"/>
      <c r="C732" s="101"/>
      <c r="D732" s="101"/>
      <c r="E732" s="101"/>
      <c r="F732" s="104"/>
      <c r="G732" s="101"/>
      <c r="H732" s="101"/>
      <c r="I732" s="101"/>
      <c r="J732" s="101"/>
    </row>
    <row r="733" spans="2:10" x14ac:dyDescent="0.3">
      <c r="B733" s="101"/>
      <c r="C733" s="101"/>
      <c r="D733" s="101"/>
      <c r="E733" s="101"/>
      <c r="F733" s="104"/>
      <c r="G733" s="101"/>
      <c r="H733" s="101"/>
      <c r="I733" s="101"/>
      <c r="J733" s="101"/>
    </row>
    <row r="734" spans="2:10" x14ac:dyDescent="0.3">
      <c r="B734" s="101"/>
      <c r="C734" s="101"/>
      <c r="D734" s="101"/>
      <c r="E734" s="101"/>
      <c r="F734" s="104"/>
      <c r="G734" s="101"/>
      <c r="H734" s="101"/>
      <c r="I734" s="101"/>
      <c r="J734" s="101"/>
    </row>
    <row r="735" spans="2:10" x14ac:dyDescent="0.3">
      <c r="B735" s="101"/>
      <c r="C735" s="101"/>
      <c r="D735" s="101"/>
      <c r="E735" s="101"/>
      <c r="F735" s="104"/>
      <c r="G735" s="101"/>
      <c r="H735" s="101"/>
      <c r="I735" s="101"/>
      <c r="J735" s="101"/>
    </row>
    <row r="736" spans="2:10" x14ac:dyDescent="0.3">
      <c r="B736" s="101"/>
      <c r="C736" s="101"/>
      <c r="D736" s="101"/>
      <c r="E736" s="101"/>
      <c r="F736" s="104"/>
      <c r="G736" s="101"/>
      <c r="H736" s="101"/>
      <c r="I736" s="101"/>
      <c r="J736" s="101"/>
    </row>
    <row r="737" spans="2:10" x14ac:dyDescent="0.3">
      <c r="B737" s="101"/>
      <c r="C737" s="101"/>
      <c r="D737" s="101"/>
      <c r="E737" s="101"/>
      <c r="F737" s="104"/>
      <c r="G737" s="101"/>
      <c r="H737" s="101"/>
      <c r="I737" s="101"/>
      <c r="J737" s="101"/>
    </row>
    <row r="738" spans="2:10" x14ac:dyDescent="0.3">
      <c r="B738" s="101"/>
      <c r="C738" s="101"/>
      <c r="D738" s="101"/>
      <c r="E738" s="101"/>
      <c r="F738" s="104"/>
      <c r="G738" s="101"/>
      <c r="H738" s="101"/>
      <c r="I738" s="101"/>
      <c r="J738" s="101"/>
    </row>
    <row r="739" spans="2:10" x14ac:dyDescent="0.3">
      <c r="B739" s="101"/>
      <c r="C739" s="101"/>
      <c r="D739" s="101"/>
      <c r="E739" s="101"/>
      <c r="F739" s="104"/>
      <c r="G739" s="101"/>
      <c r="H739" s="101"/>
      <c r="I739" s="101"/>
      <c r="J739" s="101"/>
    </row>
    <row r="740" spans="2:10" x14ac:dyDescent="0.3">
      <c r="B740" s="101"/>
      <c r="C740" s="101"/>
      <c r="D740" s="101"/>
      <c r="E740" s="101"/>
      <c r="F740" s="104"/>
      <c r="G740" s="101"/>
      <c r="H740" s="101"/>
      <c r="I740" s="101"/>
      <c r="J740" s="101"/>
    </row>
    <row r="741" spans="2:10" x14ac:dyDescent="0.3">
      <c r="B741" s="101"/>
      <c r="C741" s="101"/>
      <c r="D741" s="101"/>
      <c r="E741" s="101"/>
      <c r="F741" s="104"/>
      <c r="G741" s="101"/>
      <c r="H741" s="101"/>
      <c r="I741" s="101"/>
      <c r="J741" s="101"/>
    </row>
    <row r="742" spans="2:10" x14ac:dyDescent="0.3">
      <c r="B742" s="101"/>
      <c r="C742" s="101"/>
      <c r="D742" s="101"/>
      <c r="E742" s="101"/>
      <c r="F742" s="104"/>
      <c r="G742" s="101"/>
      <c r="H742" s="101"/>
      <c r="I742" s="101"/>
      <c r="J742" s="101"/>
    </row>
    <row r="743" spans="2:10" x14ac:dyDescent="0.3">
      <c r="B743" s="101"/>
      <c r="C743" s="101"/>
      <c r="D743" s="101"/>
      <c r="E743" s="101"/>
      <c r="F743" s="104"/>
      <c r="G743" s="101"/>
      <c r="H743" s="101"/>
      <c r="I743" s="101"/>
      <c r="J743" s="101"/>
    </row>
    <row r="744" spans="2:10" x14ac:dyDescent="0.3">
      <c r="B744" s="101"/>
      <c r="C744" s="101"/>
      <c r="D744" s="101"/>
      <c r="E744" s="101"/>
      <c r="F744" s="104"/>
      <c r="G744" s="101"/>
      <c r="H744" s="101"/>
      <c r="I744" s="101"/>
      <c r="J744" s="101"/>
    </row>
    <row r="745" spans="2:10" x14ac:dyDescent="0.3">
      <c r="B745" s="101"/>
      <c r="C745" s="101"/>
      <c r="D745" s="101"/>
      <c r="E745" s="101"/>
      <c r="F745" s="104"/>
      <c r="G745" s="101"/>
      <c r="H745" s="101"/>
      <c r="I745" s="101"/>
      <c r="J745" s="101"/>
    </row>
    <row r="746" spans="2:10" x14ac:dyDescent="0.3">
      <c r="B746" s="101"/>
      <c r="C746" s="101"/>
      <c r="D746" s="101"/>
      <c r="E746" s="101"/>
      <c r="F746" s="104"/>
      <c r="G746" s="101"/>
      <c r="H746" s="101"/>
      <c r="I746" s="101"/>
      <c r="J746" s="101"/>
    </row>
    <row r="747" spans="2:10" x14ac:dyDescent="0.3">
      <c r="B747" s="101"/>
      <c r="C747" s="101"/>
      <c r="D747" s="101"/>
      <c r="E747" s="101"/>
      <c r="F747" s="104"/>
      <c r="G747" s="101"/>
      <c r="H747" s="101"/>
      <c r="I747" s="101"/>
      <c r="J747" s="101"/>
    </row>
    <row r="748" spans="2:10" x14ac:dyDescent="0.3">
      <c r="B748" s="101"/>
      <c r="C748" s="101"/>
      <c r="D748" s="101"/>
      <c r="E748" s="101"/>
      <c r="F748" s="104"/>
      <c r="G748" s="101"/>
      <c r="H748" s="101"/>
      <c r="I748" s="101"/>
      <c r="J748" s="101"/>
    </row>
    <row r="749" spans="2:10" x14ac:dyDescent="0.3">
      <c r="B749" s="101"/>
      <c r="C749" s="101"/>
      <c r="D749" s="101"/>
      <c r="E749" s="101"/>
      <c r="F749" s="104"/>
      <c r="G749" s="101"/>
      <c r="H749" s="101"/>
      <c r="I749" s="101"/>
      <c r="J749" s="101"/>
    </row>
    <row r="750" spans="2:10" x14ac:dyDescent="0.3">
      <c r="B750" s="101"/>
      <c r="C750" s="101"/>
      <c r="D750" s="101"/>
      <c r="E750" s="101"/>
      <c r="F750" s="104"/>
      <c r="G750" s="101"/>
      <c r="H750" s="101"/>
      <c r="I750" s="101"/>
      <c r="J750" s="101"/>
    </row>
    <row r="751" spans="2:10" x14ac:dyDescent="0.3">
      <c r="B751" s="101"/>
      <c r="C751" s="101"/>
      <c r="D751" s="101"/>
      <c r="E751" s="101"/>
      <c r="F751" s="104"/>
      <c r="G751" s="101"/>
      <c r="H751" s="101"/>
      <c r="I751" s="101"/>
      <c r="J751" s="101"/>
    </row>
    <row r="752" spans="2:10" x14ac:dyDescent="0.3">
      <c r="B752" s="101"/>
      <c r="C752" s="101"/>
      <c r="D752" s="101"/>
      <c r="E752" s="101"/>
      <c r="F752" s="104"/>
      <c r="G752" s="101"/>
      <c r="H752" s="101"/>
      <c r="I752" s="101"/>
      <c r="J752" s="101"/>
    </row>
    <row r="753" spans="2:10" x14ac:dyDescent="0.3">
      <c r="B753" s="101"/>
      <c r="C753" s="101"/>
      <c r="D753" s="101"/>
      <c r="E753" s="101"/>
      <c r="F753" s="104"/>
      <c r="G753" s="101"/>
      <c r="H753" s="101"/>
      <c r="I753" s="101"/>
      <c r="J753" s="101"/>
    </row>
    <row r="754" spans="2:10" x14ac:dyDescent="0.3">
      <c r="B754" s="101"/>
      <c r="C754" s="101"/>
      <c r="D754" s="101"/>
      <c r="E754" s="101"/>
      <c r="F754" s="104"/>
      <c r="G754" s="101"/>
      <c r="H754" s="101"/>
      <c r="I754" s="101"/>
      <c r="J754" s="101"/>
    </row>
    <row r="755" spans="2:10" x14ac:dyDescent="0.3">
      <c r="B755" s="101"/>
      <c r="C755" s="101"/>
      <c r="D755" s="101"/>
      <c r="E755" s="101"/>
      <c r="F755" s="104"/>
      <c r="G755" s="101"/>
      <c r="H755" s="101"/>
      <c r="I755" s="101"/>
      <c r="J755" s="101"/>
    </row>
    <row r="756" spans="2:10" x14ac:dyDescent="0.3">
      <c r="B756" s="101"/>
      <c r="C756" s="101"/>
      <c r="D756" s="101"/>
      <c r="E756" s="101"/>
      <c r="F756" s="104"/>
      <c r="G756" s="101"/>
      <c r="H756" s="101"/>
      <c r="I756" s="101"/>
      <c r="J756" s="101"/>
    </row>
    <row r="757" spans="2:10" x14ac:dyDescent="0.3">
      <c r="B757" s="101"/>
      <c r="C757" s="101"/>
      <c r="D757" s="101"/>
      <c r="E757" s="101"/>
      <c r="F757" s="104"/>
      <c r="G757" s="101"/>
      <c r="H757" s="101"/>
      <c r="I757" s="101"/>
      <c r="J757" s="101"/>
    </row>
    <row r="758" spans="2:10" x14ac:dyDescent="0.3">
      <c r="B758" s="101"/>
      <c r="C758" s="101"/>
      <c r="D758" s="101"/>
      <c r="E758" s="101"/>
      <c r="F758" s="104"/>
      <c r="G758" s="101"/>
      <c r="H758" s="101"/>
      <c r="I758" s="101"/>
      <c r="J758" s="101"/>
    </row>
    <row r="759" spans="2:10" x14ac:dyDescent="0.3">
      <c r="B759" s="101"/>
      <c r="C759" s="101"/>
      <c r="D759" s="101"/>
      <c r="E759" s="101"/>
      <c r="F759" s="104"/>
      <c r="G759" s="101"/>
      <c r="H759" s="101"/>
      <c r="I759" s="101"/>
      <c r="J759" s="101"/>
    </row>
    <row r="760" spans="2:10" x14ac:dyDescent="0.3">
      <c r="B760" s="101"/>
      <c r="C760" s="101"/>
      <c r="D760" s="101"/>
      <c r="E760" s="101"/>
      <c r="F760" s="104"/>
      <c r="G760" s="101"/>
      <c r="H760" s="101"/>
      <c r="I760" s="101"/>
      <c r="J760" s="101"/>
    </row>
    <row r="761" spans="2:10" x14ac:dyDescent="0.3">
      <c r="B761" s="101"/>
      <c r="C761" s="101"/>
      <c r="D761" s="101"/>
      <c r="E761" s="101"/>
      <c r="F761" s="104"/>
      <c r="G761" s="101"/>
      <c r="H761" s="101"/>
      <c r="I761" s="101"/>
      <c r="J761" s="101"/>
    </row>
    <row r="762" spans="2:10" x14ac:dyDescent="0.3">
      <c r="B762" s="101"/>
      <c r="C762" s="101"/>
      <c r="D762" s="101"/>
      <c r="E762" s="101"/>
      <c r="F762" s="104"/>
      <c r="G762" s="101"/>
      <c r="H762" s="101"/>
      <c r="I762" s="101"/>
      <c r="J762" s="101"/>
    </row>
    <row r="763" spans="2:10" x14ac:dyDescent="0.3">
      <c r="B763" s="101"/>
      <c r="C763" s="101"/>
      <c r="D763" s="101"/>
      <c r="E763" s="101"/>
      <c r="F763" s="104"/>
      <c r="G763" s="101"/>
      <c r="H763" s="101"/>
      <c r="I763" s="101"/>
      <c r="J763" s="101"/>
    </row>
    <row r="764" spans="2:10" x14ac:dyDescent="0.3">
      <c r="B764" s="101"/>
      <c r="C764" s="101"/>
      <c r="D764" s="101"/>
      <c r="E764" s="101"/>
      <c r="F764" s="104"/>
      <c r="G764" s="101"/>
      <c r="H764" s="101"/>
      <c r="I764" s="101"/>
      <c r="J764" s="101"/>
    </row>
    <row r="765" spans="2:10" x14ac:dyDescent="0.3">
      <c r="B765" s="101"/>
      <c r="C765" s="101"/>
      <c r="D765" s="101"/>
      <c r="E765" s="101"/>
      <c r="F765" s="104"/>
      <c r="G765" s="101"/>
      <c r="H765" s="101"/>
      <c r="I765" s="101"/>
      <c r="J765" s="101"/>
    </row>
    <row r="766" spans="2:10" x14ac:dyDescent="0.3">
      <c r="B766" s="101"/>
      <c r="C766" s="101"/>
      <c r="D766" s="101"/>
      <c r="E766" s="101"/>
      <c r="F766" s="104"/>
      <c r="G766" s="101"/>
      <c r="H766" s="101"/>
      <c r="I766" s="101"/>
      <c r="J766" s="101"/>
    </row>
    <row r="767" spans="2:10" x14ac:dyDescent="0.3">
      <c r="B767" s="101"/>
      <c r="C767" s="101"/>
      <c r="D767" s="101"/>
      <c r="E767" s="101"/>
      <c r="F767" s="104"/>
      <c r="G767" s="101"/>
      <c r="H767" s="101"/>
      <c r="I767" s="101"/>
      <c r="J767" s="101"/>
    </row>
    <row r="768" spans="2:10" x14ac:dyDescent="0.3">
      <c r="B768" s="101"/>
      <c r="C768" s="101"/>
      <c r="D768" s="101"/>
      <c r="E768" s="101"/>
      <c r="F768" s="104"/>
      <c r="G768" s="101"/>
      <c r="H768" s="101"/>
      <c r="I768" s="101"/>
      <c r="J768" s="101"/>
    </row>
    <row r="769" spans="2:10" x14ac:dyDescent="0.3">
      <c r="B769" s="101"/>
      <c r="C769" s="101"/>
      <c r="D769" s="101"/>
      <c r="E769" s="101"/>
      <c r="F769" s="104"/>
      <c r="G769" s="101"/>
      <c r="H769" s="101"/>
      <c r="I769" s="101"/>
      <c r="J769" s="101"/>
    </row>
    <row r="770" spans="2:10" x14ac:dyDescent="0.3">
      <c r="B770" s="101"/>
      <c r="C770" s="101"/>
      <c r="D770" s="101"/>
      <c r="E770" s="101"/>
      <c r="F770" s="104"/>
      <c r="G770" s="101"/>
      <c r="H770" s="101"/>
      <c r="I770" s="101"/>
      <c r="J770" s="101"/>
    </row>
    <row r="771" spans="2:10" x14ac:dyDescent="0.3">
      <c r="B771" s="101"/>
      <c r="C771" s="101"/>
      <c r="D771" s="101"/>
      <c r="E771" s="101"/>
      <c r="F771" s="104"/>
      <c r="G771" s="101"/>
      <c r="H771" s="101"/>
      <c r="I771" s="101"/>
      <c r="J771" s="101"/>
    </row>
    <row r="772" spans="2:10" x14ac:dyDescent="0.3">
      <c r="B772" s="101"/>
      <c r="C772" s="101"/>
      <c r="D772" s="101"/>
      <c r="E772" s="101"/>
      <c r="F772" s="104"/>
      <c r="G772" s="101"/>
      <c r="H772" s="101"/>
      <c r="I772" s="101"/>
      <c r="J772" s="101"/>
    </row>
    <row r="773" spans="2:10" x14ac:dyDescent="0.3">
      <c r="B773" s="101"/>
      <c r="C773" s="101"/>
      <c r="D773" s="101"/>
      <c r="E773" s="101"/>
      <c r="F773" s="104"/>
      <c r="G773" s="101"/>
      <c r="H773" s="101"/>
      <c r="I773" s="101"/>
      <c r="J773" s="101"/>
    </row>
    <row r="774" spans="2:10" x14ac:dyDescent="0.3">
      <c r="B774" s="101"/>
      <c r="C774" s="101"/>
      <c r="D774" s="101"/>
      <c r="E774" s="101"/>
      <c r="F774" s="104"/>
      <c r="G774" s="101"/>
      <c r="H774" s="101"/>
      <c r="I774" s="101"/>
      <c r="J774" s="101"/>
    </row>
    <row r="775" spans="2:10" x14ac:dyDescent="0.3">
      <c r="B775" s="101"/>
      <c r="C775" s="101"/>
      <c r="D775" s="101"/>
      <c r="E775" s="101"/>
      <c r="F775" s="104"/>
      <c r="G775" s="101"/>
      <c r="H775" s="101"/>
      <c r="I775" s="101"/>
      <c r="J775" s="101"/>
    </row>
    <row r="776" spans="2:10" x14ac:dyDescent="0.3">
      <c r="B776" s="101"/>
      <c r="C776" s="101"/>
      <c r="D776" s="101"/>
      <c r="E776" s="101"/>
      <c r="F776" s="104"/>
      <c r="G776" s="101"/>
      <c r="H776" s="101"/>
      <c r="I776" s="101"/>
      <c r="J776" s="101"/>
    </row>
    <row r="777" spans="2:10" x14ac:dyDescent="0.3">
      <c r="B777" s="101"/>
      <c r="C777" s="101"/>
      <c r="D777" s="101"/>
      <c r="E777" s="101"/>
      <c r="F777" s="104"/>
      <c r="G777" s="101"/>
      <c r="H777" s="101"/>
      <c r="I777" s="101"/>
      <c r="J777" s="101"/>
    </row>
    <row r="778" spans="2:10" x14ac:dyDescent="0.3">
      <c r="B778" s="101"/>
      <c r="C778" s="101"/>
      <c r="D778" s="101"/>
      <c r="E778" s="101"/>
      <c r="F778" s="104"/>
      <c r="G778" s="101"/>
      <c r="H778" s="101"/>
      <c r="I778" s="101"/>
      <c r="J778" s="101"/>
    </row>
    <row r="779" spans="2:10" x14ac:dyDescent="0.3">
      <c r="B779" s="101"/>
      <c r="C779" s="101"/>
      <c r="D779" s="101"/>
      <c r="E779" s="101"/>
      <c r="F779" s="104"/>
      <c r="G779" s="101"/>
      <c r="H779" s="101"/>
      <c r="I779" s="101"/>
      <c r="J779" s="101"/>
    </row>
    <row r="780" spans="2:10" x14ac:dyDescent="0.3">
      <c r="B780" s="101"/>
      <c r="C780" s="101"/>
      <c r="D780" s="101"/>
      <c r="E780" s="101"/>
      <c r="F780" s="104"/>
      <c r="G780" s="101"/>
      <c r="H780" s="101"/>
      <c r="I780" s="101"/>
      <c r="J780" s="101"/>
    </row>
    <row r="781" spans="2:10" x14ac:dyDescent="0.3">
      <c r="B781" s="101"/>
      <c r="C781" s="101"/>
      <c r="D781" s="101"/>
      <c r="E781" s="101"/>
      <c r="F781" s="104"/>
      <c r="G781" s="101"/>
      <c r="H781" s="101"/>
      <c r="I781" s="101"/>
      <c r="J781" s="101"/>
    </row>
    <row r="782" spans="2:10" x14ac:dyDescent="0.3">
      <c r="B782" s="101"/>
      <c r="C782" s="101"/>
      <c r="D782" s="101"/>
      <c r="E782" s="101"/>
      <c r="F782" s="104"/>
      <c r="G782" s="101"/>
      <c r="H782" s="101"/>
      <c r="I782" s="101"/>
      <c r="J782" s="101"/>
    </row>
    <row r="783" spans="2:10" x14ac:dyDescent="0.3">
      <c r="B783" s="101"/>
      <c r="C783" s="101"/>
      <c r="D783" s="101"/>
      <c r="E783" s="101"/>
      <c r="F783" s="104"/>
      <c r="G783" s="101"/>
      <c r="H783" s="101"/>
      <c r="I783" s="101"/>
      <c r="J783" s="101"/>
    </row>
    <row r="784" spans="2:10" x14ac:dyDescent="0.3">
      <c r="B784" s="101"/>
      <c r="C784" s="101"/>
      <c r="D784" s="101"/>
      <c r="E784" s="101"/>
      <c r="F784" s="104"/>
      <c r="G784" s="101"/>
      <c r="H784" s="101"/>
      <c r="I784" s="101"/>
      <c r="J784" s="101"/>
    </row>
    <row r="785" spans="2:10" x14ac:dyDescent="0.3">
      <c r="B785" s="101"/>
      <c r="C785" s="101"/>
      <c r="D785" s="101"/>
      <c r="E785" s="101"/>
      <c r="F785" s="104"/>
      <c r="G785" s="101"/>
      <c r="H785" s="101"/>
      <c r="I785" s="101"/>
      <c r="J785" s="101"/>
    </row>
    <row r="786" spans="2:10" x14ac:dyDescent="0.3">
      <c r="B786" s="101"/>
      <c r="C786" s="101"/>
      <c r="D786" s="101"/>
      <c r="E786" s="101"/>
      <c r="F786" s="104"/>
      <c r="G786" s="101"/>
      <c r="H786" s="101"/>
      <c r="I786" s="101"/>
      <c r="J786" s="101"/>
    </row>
    <row r="787" spans="2:10" x14ac:dyDescent="0.3">
      <c r="B787" s="101"/>
      <c r="C787" s="101"/>
      <c r="D787" s="101"/>
      <c r="E787" s="101"/>
      <c r="F787" s="104"/>
      <c r="G787" s="101"/>
      <c r="H787" s="101"/>
      <c r="I787" s="101"/>
      <c r="J787" s="101"/>
    </row>
    <row r="788" spans="2:10" x14ac:dyDescent="0.3">
      <c r="B788" s="101"/>
      <c r="C788" s="101"/>
      <c r="D788" s="101"/>
      <c r="E788" s="101"/>
      <c r="F788" s="104"/>
      <c r="G788" s="101"/>
      <c r="H788" s="101"/>
      <c r="I788" s="101"/>
      <c r="J788" s="101"/>
    </row>
    <row r="789" spans="2:10" x14ac:dyDescent="0.3">
      <c r="B789" s="101"/>
      <c r="C789" s="101"/>
      <c r="D789" s="101"/>
      <c r="E789" s="101"/>
      <c r="F789" s="104"/>
      <c r="G789" s="101"/>
      <c r="H789" s="101"/>
      <c r="I789" s="101"/>
      <c r="J789" s="101"/>
    </row>
    <row r="790" spans="2:10" x14ac:dyDescent="0.3">
      <c r="B790" s="101"/>
      <c r="C790" s="101"/>
      <c r="D790" s="101"/>
      <c r="E790" s="101"/>
      <c r="F790" s="104"/>
      <c r="G790" s="101"/>
      <c r="H790" s="101"/>
      <c r="I790" s="101"/>
      <c r="J790" s="101"/>
    </row>
    <row r="791" spans="2:10" x14ac:dyDescent="0.3">
      <c r="B791" s="101"/>
      <c r="C791" s="101"/>
      <c r="D791" s="101"/>
      <c r="E791" s="101"/>
      <c r="F791" s="104"/>
      <c r="G791" s="101"/>
      <c r="H791" s="101"/>
      <c r="I791" s="101"/>
      <c r="J791" s="101"/>
    </row>
    <row r="792" spans="2:10" x14ac:dyDescent="0.3">
      <c r="B792" s="101"/>
      <c r="C792" s="101"/>
      <c r="D792" s="101"/>
      <c r="E792" s="101"/>
      <c r="F792" s="104"/>
      <c r="G792" s="101"/>
      <c r="H792" s="101"/>
      <c r="I792" s="101"/>
      <c r="J792" s="101"/>
    </row>
    <row r="793" spans="2:10" x14ac:dyDescent="0.3">
      <c r="B793" s="101"/>
      <c r="C793" s="101"/>
      <c r="D793" s="101"/>
      <c r="E793" s="101"/>
      <c r="F793" s="104"/>
      <c r="G793" s="101"/>
      <c r="H793" s="101"/>
      <c r="I793" s="101"/>
      <c r="J793" s="101"/>
    </row>
    <row r="794" spans="2:10" x14ac:dyDescent="0.3">
      <c r="B794" s="101"/>
      <c r="C794" s="101"/>
      <c r="D794" s="101"/>
      <c r="E794" s="101"/>
      <c r="F794" s="104"/>
      <c r="G794" s="101"/>
      <c r="H794" s="101"/>
      <c r="I794" s="101"/>
      <c r="J794" s="101"/>
    </row>
    <row r="795" spans="2:10" x14ac:dyDescent="0.3">
      <c r="B795" s="101"/>
      <c r="C795" s="101"/>
      <c r="D795" s="101"/>
      <c r="E795" s="101"/>
      <c r="F795" s="104"/>
      <c r="G795" s="101"/>
      <c r="H795" s="101"/>
      <c r="I795" s="101"/>
      <c r="J795" s="101"/>
    </row>
    <row r="796" spans="2:10" x14ac:dyDescent="0.3">
      <c r="B796" s="101"/>
      <c r="C796" s="101"/>
      <c r="D796" s="101"/>
      <c r="E796" s="101"/>
      <c r="F796" s="104"/>
      <c r="G796" s="101"/>
      <c r="H796" s="101"/>
      <c r="I796" s="101"/>
      <c r="J796" s="101"/>
    </row>
    <row r="797" spans="2:10" x14ac:dyDescent="0.3">
      <c r="B797" s="101"/>
      <c r="C797" s="101"/>
      <c r="D797" s="101"/>
      <c r="E797" s="101"/>
      <c r="F797" s="104"/>
      <c r="G797" s="101"/>
      <c r="H797" s="101"/>
      <c r="I797" s="101"/>
      <c r="J797" s="101"/>
    </row>
    <row r="798" spans="2:10" x14ac:dyDescent="0.3">
      <c r="B798" s="101"/>
      <c r="C798" s="101"/>
      <c r="D798" s="101"/>
      <c r="E798" s="101"/>
      <c r="F798" s="104"/>
      <c r="G798" s="101"/>
      <c r="H798" s="101"/>
      <c r="I798" s="101"/>
      <c r="J798" s="101"/>
    </row>
    <row r="799" spans="2:10" x14ac:dyDescent="0.3">
      <c r="B799" s="101"/>
      <c r="C799" s="101"/>
      <c r="D799" s="101"/>
      <c r="E799" s="101"/>
      <c r="F799" s="104"/>
      <c r="G799" s="101"/>
      <c r="H799" s="101"/>
      <c r="I799" s="101"/>
      <c r="J799" s="101"/>
    </row>
    <row r="800" spans="2:10" x14ac:dyDescent="0.3">
      <c r="B800" s="101"/>
      <c r="C800" s="101"/>
      <c r="D800" s="101"/>
      <c r="E800" s="101"/>
      <c r="F800" s="104"/>
      <c r="G800" s="101"/>
      <c r="H800" s="101"/>
      <c r="I800" s="101"/>
      <c r="J800" s="101"/>
    </row>
    <row r="801" spans="2:10" x14ac:dyDescent="0.3">
      <c r="B801" s="101"/>
      <c r="C801" s="101"/>
      <c r="D801" s="101"/>
      <c r="E801" s="101"/>
      <c r="F801" s="104"/>
      <c r="G801" s="101"/>
      <c r="H801" s="101"/>
      <c r="I801" s="101"/>
      <c r="J801" s="101"/>
    </row>
    <row r="802" spans="2:10" x14ac:dyDescent="0.3">
      <c r="B802" s="101"/>
      <c r="C802" s="101"/>
      <c r="D802" s="101"/>
      <c r="E802" s="101"/>
      <c r="F802" s="104"/>
      <c r="G802" s="101"/>
      <c r="H802" s="101"/>
      <c r="I802" s="101"/>
      <c r="J802" s="101"/>
    </row>
    <row r="803" spans="2:10" x14ac:dyDescent="0.3">
      <c r="B803" s="101"/>
      <c r="C803" s="101"/>
      <c r="D803" s="101"/>
      <c r="E803" s="101"/>
      <c r="F803" s="104"/>
      <c r="G803" s="101"/>
      <c r="H803" s="101"/>
      <c r="I803" s="101"/>
      <c r="J803" s="101"/>
    </row>
    <row r="804" spans="2:10" x14ac:dyDescent="0.3">
      <c r="B804" s="101"/>
      <c r="C804" s="101"/>
      <c r="D804" s="101"/>
      <c r="E804" s="101"/>
      <c r="F804" s="104"/>
      <c r="G804" s="101"/>
      <c r="H804" s="101"/>
      <c r="I804" s="101"/>
      <c r="J804" s="101"/>
    </row>
    <row r="805" spans="2:10" x14ac:dyDescent="0.3">
      <c r="B805" s="101"/>
      <c r="C805" s="101"/>
      <c r="D805" s="101"/>
      <c r="E805" s="101"/>
      <c r="F805" s="104"/>
      <c r="G805" s="101"/>
      <c r="H805" s="101"/>
      <c r="I805" s="101"/>
      <c r="J805" s="101"/>
    </row>
    <row r="806" spans="2:10" x14ac:dyDescent="0.3">
      <c r="B806" s="101"/>
      <c r="C806" s="101"/>
      <c r="D806" s="101"/>
      <c r="E806" s="101"/>
      <c r="F806" s="104"/>
      <c r="G806" s="101"/>
      <c r="H806" s="101"/>
      <c r="I806" s="101"/>
      <c r="J806" s="101"/>
    </row>
    <row r="807" spans="2:10" x14ac:dyDescent="0.3">
      <c r="B807" s="101"/>
      <c r="C807" s="101"/>
      <c r="D807" s="101"/>
      <c r="E807" s="101"/>
      <c r="F807" s="104"/>
      <c r="G807" s="101"/>
      <c r="H807" s="101"/>
      <c r="I807" s="101"/>
      <c r="J807" s="101"/>
    </row>
    <row r="808" spans="2:10" x14ac:dyDescent="0.3">
      <c r="B808" s="101"/>
      <c r="C808" s="101"/>
      <c r="D808" s="101"/>
      <c r="E808" s="101"/>
      <c r="F808" s="104"/>
      <c r="G808" s="101"/>
      <c r="H808" s="101"/>
      <c r="I808" s="101"/>
      <c r="J808" s="101"/>
    </row>
    <row r="809" spans="2:10" x14ac:dyDescent="0.3">
      <c r="B809" s="101"/>
      <c r="C809" s="101"/>
      <c r="D809" s="101"/>
      <c r="E809" s="101"/>
      <c r="F809" s="104"/>
      <c r="G809" s="101"/>
      <c r="H809" s="101"/>
      <c r="I809" s="101"/>
      <c r="J809" s="101"/>
    </row>
    <row r="810" spans="2:10" x14ac:dyDescent="0.3">
      <c r="B810" s="101"/>
      <c r="C810" s="101"/>
      <c r="D810" s="101"/>
      <c r="E810" s="101"/>
      <c r="F810" s="104"/>
      <c r="G810" s="101"/>
      <c r="H810" s="101"/>
      <c r="I810" s="101"/>
      <c r="J810" s="101"/>
    </row>
    <row r="811" spans="2:10" x14ac:dyDescent="0.3">
      <c r="B811" s="101"/>
      <c r="C811" s="101"/>
      <c r="D811" s="101"/>
      <c r="E811" s="101"/>
      <c r="F811" s="104"/>
      <c r="G811" s="101"/>
      <c r="H811" s="101"/>
      <c r="I811" s="101"/>
      <c r="J811" s="101"/>
    </row>
    <row r="812" spans="2:10" x14ac:dyDescent="0.3">
      <c r="B812" s="101"/>
      <c r="C812" s="101"/>
      <c r="D812" s="101"/>
      <c r="E812" s="101"/>
      <c r="F812" s="104"/>
      <c r="G812" s="101"/>
      <c r="H812" s="101"/>
      <c r="I812" s="101"/>
      <c r="J812" s="101"/>
    </row>
    <row r="813" spans="2:10" x14ac:dyDescent="0.3">
      <c r="B813" s="101"/>
      <c r="C813" s="101"/>
      <c r="D813" s="101"/>
      <c r="E813" s="101"/>
      <c r="F813" s="104"/>
      <c r="G813" s="101"/>
      <c r="H813" s="101"/>
      <c r="I813" s="101"/>
      <c r="J813" s="101"/>
    </row>
    <row r="814" spans="2:10" x14ac:dyDescent="0.3">
      <c r="B814" s="101"/>
      <c r="C814" s="101"/>
      <c r="D814" s="101"/>
      <c r="E814" s="101"/>
      <c r="F814" s="104"/>
      <c r="G814" s="101"/>
      <c r="H814" s="101"/>
      <c r="I814" s="101"/>
      <c r="J814" s="101"/>
    </row>
    <row r="815" spans="2:10" x14ac:dyDescent="0.3">
      <c r="B815" s="101"/>
      <c r="C815" s="101"/>
      <c r="D815" s="101"/>
      <c r="E815" s="101"/>
      <c r="F815" s="104"/>
      <c r="G815" s="101"/>
      <c r="H815" s="101"/>
      <c r="I815" s="101"/>
      <c r="J815" s="101"/>
    </row>
    <row r="816" spans="2:10" x14ac:dyDescent="0.3">
      <c r="B816" s="101"/>
      <c r="C816" s="101"/>
      <c r="D816" s="101"/>
      <c r="E816" s="101"/>
      <c r="F816" s="104"/>
      <c r="G816" s="101"/>
      <c r="H816" s="101"/>
      <c r="I816" s="101"/>
      <c r="J816" s="101"/>
    </row>
    <row r="817" spans="2:10" x14ac:dyDescent="0.3">
      <c r="B817" s="101"/>
      <c r="C817" s="101"/>
      <c r="D817" s="101"/>
      <c r="E817" s="101"/>
      <c r="F817" s="104"/>
      <c r="G817" s="101"/>
      <c r="H817" s="101"/>
      <c r="I817" s="101"/>
      <c r="J817" s="101"/>
    </row>
    <row r="818" spans="2:10" x14ac:dyDescent="0.3">
      <c r="B818" s="101"/>
      <c r="C818" s="101"/>
      <c r="D818" s="101"/>
      <c r="E818" s="101"/>
      <c r="F818" s="104"/>
      <c r="G818" s="101"/>
      <c r="H818" s="101"/>
      <c r="I818" s="101"/>
      <c r="J818" s="101"/>
    </row>
    <row r="819" spans="2:10" x14ac:dyDescent="0.3">
      <c r="B819" s="101"/>
      <c r="C819" s="101"/>
      <c r="D819" s="101"/>
      <c r="E819" s="101"/>
      <c r="F819" s="104"/>
      <c r="G819" s="101"/>
      <c r="H819" s="101"/>
      <c r="I819" s="101"/>
      <c r="J819" s="101"/>
    </row>
    <row r="820" spans="2:10" x14ac:dyDescent="0.3">
      <c r="B820" s="101"/>
      <c r="C820" s="101"/>
      <c r="D820" s="101"/>
      <c r="E820" s="101"/>
      <c r="F820" s="104"/>
      <c r="G820" s="101"/>
      <c r="H820" s="101"/>
      <c r="I820" s="101"/>
      <c r="J820" s="101"/>
    </row>
    <row r="821" spans="2:10" x14ac:dyDescent="0.3">
      <c r="B821" s="101"/>
      <c r="C821" s="101"/>
      <c r="D821" s="101"/>
      <c r="E821" s="101"/>
      <c r="F821" s="104"/>
      <c r="G821" s="101"/>
      <c r="H821" s="101"/>
      <c r="I821" s="101"/>
      <c r="J821" s="101"/>
    </row>
    <row r="822" spans="2:10" x14ac:dyDescent="0.3">
      <c r="B822" s="101"/>
      <c r="C822" s="101"/>
      <c r="D822" s="101"/>
      <c r="E822" s="101"/>
      <c r="F822" s="104"/>
      <c r="G822" s="101"/>
      <c r="H822" s="101"/>
      <c r="I822" s="101"/>
      <c r="J822" s="101"/>
    </row>
    <row r="823" spans="2:10" x14ac:dyDescent="0.3">
      <c r="B823" s="101"/>
      <c r="C823" s="101"/>
      <c r="D823" s="101"/>
      <c r="E823" s="101"/>
      <c r="F823" s="104"/>
      <c r="G823" s="101"/>
      <c r="H823" s="101"/>
      <c r="I823" s="101"/>
      <c r="J823" s="101"/>
    </row>
    <row r="824" spans="2:10" x14ac:dyDescent="0.3">
      <c r="B824" s="101"/>
      <c r="C824" s="101"/>
      <c r="D824" s="101"/>
      <c r="E824" s="101"/>
      <c r="F824" s="104"/>
      <c r="G824" s="101"/>
      <c r="H824" s="101"/>
      <c r="I824" s="101"/>
      <c r="J824" s="101"/>
    </row>
    <row r="825" spans="2:10" x14ac:dyDescent="0.3">
      <c r="B825" s="101"/>
      <c r="C825" s="101"/>
      <c r="D825" s="101"/>
      <c r="E825" s="101"/>
      <c r="F825" s="104"/>
      <c r="G825" s="101"/>
      <c r="H825" s="101"/>
      <c r="I825" s="101"/>
      <c r="J825" s="101"/>
    </row>
    <row r="826" spans="2:10" x14ac:dyDescent="0.3">
      <c r="B826" s="101"/>
      <c r="C826" s="101"/>
      <c r="D826" s="101"/>
      <c r="E826" s="101"/>
      <c r="F826" s="104"/>
      <c r="G826" s="101"/>
      <c r="H826" s="101"/>
      <c r="I826" s="101"/>
      <c r="J826" s="101"/>
    </row>
    <row r="827" spans="2:10" x14ac:dyDescent="0.3">
      <c r="B827" s="101"/>
      <c r="C827" s="101"/>
      <c r="D827" s="101"/>
      <c r="E827" s="101"/>
      <c r="F827" s="104"/>
      <c r="G827" s="101"/>
      <c r="H827" s="101"/>
      <c r="I827" s="101"/>
      <c r="J827" s="101"/>
    </row>
    <row r="828" spans="2:10" x14ac:dyDescent="0.3">
      <c r="B828" s="101"/>
      <c r="C828" s="101"/>
      <c r="D828" s="101"/>
      <c r="E828" s="101"/>
      <c r="F828" s="104"/>
      <c r="G828" s="101"/>
      <c r="H828" s="101"/>
      <c r="I828" s="101"/>
      <c r="J828" s="101"/>
    </row>
    <row r="829" spans="2:10" x14ac:dyDescent="0.3">
      <c r="B829" s="101"/>
      <c r="C829" s="101"/>
      <c r="D829" s="101"/>
      <c r="E829" s="101"/>
      <c r="F829" s="104"/>
      <c r="G829" s="101"/>
      <c r="H829" s="101"/>
      <c r="I829" s="101"/>
      <c r="J829" s="101"/>
    </row>
    <row r="830" spans="2:10" x14ac:dyDescent="0.3">
      <c r="B830" s="101"/>
      <c r="C830" s="101"/>
      <c r="D830" s="101"/>
      <c r="E830" s="101"/>
      <c r="F830" s="104"/>
      <c r="G830" s="101"/>
      <c r="H830" s="101"/>
      <c r="I830" s="101"/>
      <c r="J830" s="101"/>
    </row>
    <row r="831" spans="2:10" x14ac:dyDescent="0.3">
      <c r="B831" s="101"/>
      <c r="C831" s="101"/>
      <c r="D831" s="101"/>
      <c r="E831" s="101"/>
      <c r="F831" s="104"/>
      <c r="G831" s="101"/>
      <c r="H831" s="101"/>
      <c r="I831" s="101"/>
      <c r="J831" s="101"/>
    </row>
    <row r="832" spans="2:10" x14ac:dyDescent="0.3">
      <c r="B832" s="101"/>
      <c r="C832" s="101"/>
      <c r="D832" s="101"/>
      <c r="E832" s="101"/>
      <c r="F832" s="104"/>
      <c r="G832" s="101"/>
      <c r="H832" s="101"/>
      <c r="I832" s="101"/>
      <c r="J832" s="101"/>
    </row>
    <row r="833" spans="2:10" x14ac:dyDescent="0.3">
      <c r="B833" s="101"/>
      <c r="C833" s="101"/>
      <c r="D833" s="101"/>
      <c r="E833" s="101"/>
      <c r="F833" s="104"/>
      <c r="G833" s="101"/>
      <c r="H833" s="101"/>
      <c r="I833" s="101"/>
      <c r="J833" s="101"/>
    </row>
    <row r="834" spans="2:10" x14ac:dyDescent="0.3">
      <c r="B834" s="101"/>
      <c r="C834" s="101"/>
      <c r="D834" s="101"/>
      <c r="E834" s="101"/>
      <c r="F834" s="104"/>
      <c r="G834" s="101"/>
      <c r="H834" s="101"/>
      <c r="I834" s="101"/>
      <c r="J834" s="101"/>
    </row>
    <row r="835" spans="2:10" x14ac:dyDescent="0.3">
      <c r="B835" s="101"/>
      <c r="C835" s="101"/>
      <c r="D835" s="101"/>
      <c r="E835" s="101"/>
      <c r="F835" s="104"/>
      <c r="G835" s="101"/>
      <c r="H835" s="101"/>
      <c r="I835" s="101"/>
      <c r="J835" s="101"/>
    </row>
    <row r="836" spans="2:10" x14ac:dyDescent="0.3">
      <c r="B836" s="101"/>
      <c r="C836" s="101"/>
      <c r="D836" s="101"/>
      <c r="E836" s="101"/>
      <c r="F836" s="104"/>
      <c r="G836" s="101"/>
      <c r="H836" s="101"/>
      <c r="I836" s="101"/>
      <c r="J836" s="101"/>
    </row>
    <row r="837" spans="2:10" x14ac:dyDescent="0.3">
      <c r="B837" s="101"/>
      <c r="C837" s="101"/>
      <c r="D837" s="101"/>
      <c r="E837" s="101"/>
      <c r="F837" s="104"/>
      <c r="G837" s="101"/>
      <c r="H837" s="101"/>
      <c r="I837" s="101"/>
      <c r="J837" s="101"/>
    </row>
    <row r="838" spans="2:10" x14ac:dyDescent="0.3">
      <c r="B838" s="101"/>
      <c r="C838" s="101"/>
      <c r="D838" s="101"/>
      <c r="E838" s="101"/>
      <c r="F838" s="104"/>
      <c r="G838" s="101"/>
      <c r="H838" s="101"/>
      <c r="I838" s="101"/>
      <c r="J838" s="101"/>
    </row>
    <row r="839" spans="2:10" x14ac:dyDescent="0.3">
      <c r="B839" s="101"/>
      <c r="C839" s="101"/>
      <c r="D839" s="101"/>
      <c r="E839" s="101"/>
      <c r="F839" s="104"/>
      <c r="G839" s="101"/>
      <c r="H839" s="101"/>
      <c r="I839" s="101"/>
      <c r="J839" s="101"/>
    </row>
    <row r="840" spans="2:10" x14ac:dyDescent="0.3">
      <c r="B840" s="101"/>
      <c r="C840" s="101"/>
      <c r="D840" s="101"/>
      <c r="E840" s="101"/>
      <c r="F840" s="104"/>
      <c r="G840" s="101"/>
      <c r="H840" s="101"/>
      <c r="I840" s="101"/>
      <c r="J840" s="101"/>
    </row>
    <row r="841" spans="2:10" x14ac:dyDescent="0.3">
      <c r="B841" s="101"/>
      <c r="C841" s="101"/>
      <c r="D841" s="101"/>
      <c r="E841" s="101"/>
      <c r="F841" s="104"/>
      <c r="G841" s="101"/>
      <c r="H841" s="101"/>
      <c r="I841" s="101"/>
      <c r="J841" s="101"/>
    </row>
    <row r="842" spans="2:10" x14ac:dyDescent="0.3">
      <c r="B842" s="101"/>
      <c r="C842" s="101"/>
      <c r="D842" s="101"/>
      <c r="E842" s="101"/>
      <c r="F842" s="104"/>
      <c r="G842" s="101"/>
      <c r="H842" s="101"/>
      <c r="I842" s="101"/>
      <c r="J842" s="101"/>
    </row>
    <row r="843" spans="2:10" x14ac:dyDescent="0.3">
      <c r="B843" s="101"/>
      <c r="C843" s="101"/>
      <c r="D843" s="101"/>
      <c r="E843" s="101"/>
      <c r="F843" s="104"/>
      <c r="G843" s="101"/>
      <c r="H843" s="101"/>
      <c r="I843" s="101"/>
      <c r="J843" s="101"/>
    </row>
    <row r="844" spans="2:10" x14ac:dyDescent="0.3">
      <c r="B844" s="101"/>
      <c r="C844" s="101"/>
      <c r="D844" s="101"/>
      <c r="E844" s="101"/>
      <c r="F844" s="104"/>
      <c r="G844" s="101"/>
      <c r="H844" s="101"/>
      <c r="I844" s="101"/>
      <c r="J844" s="101"/>
    </row>
    <row r="845" spans="2:10" x14ac:dyDescent="0.3">
      <c r="B845" s="101"/>
      <c r="C845" s="101"/>
      <c r="D845" s="101"/>
      <c r="E845" s="101"/>
      <c r="F845" s="104"/>
      <c r="G845" s="101"/>
      <c r="H845" s="101"/>
      <c r="I845" s="101"/>
      <c r="J845" s="101"/>
    </row>
    <row r="846" spans="2:10" x14ac:dyDescent="0.3">
      <c r="B846" s="101"/>
      <c r="C846" s="101"/>
      <c r="D846" s="101"/>
      <c r="E846" s="101"/>
      <c r="F846" s="104"/>
      <c r="G846" s="101"/>
      <c r="H846" s="101"/>
      <c r="I846" s="101"/>
      <c r="J846" s="101"/>
    </row>
    <row r="847" spans="2:10" x14ac:dyDescent="0.3">
      <c r="B847" s="101"/>
      <c r="C847" s="101"/>
      <c r="D847" s="101"/>
      <c r="E847" s="101"/>
      <c r="F847" s="104"/>
      <c r="G847" s="101"/>
      <c r="H847" s="101"/>
      <c r="I847" s="101"/>
      <c r="J847" s="101"/>
    </row>
    <row r="848" spans="2:10" x14ac:dyDescent="0.3">
      <c r="B848" s="101"/>
      <c r="C848" s="101"/>
      <c r="D848" s="101"/>
      <c r="E848" s="101"/>
      <c r="F848" s="104"/>
      <c r="G848" s="101"/>
      <c r="H848" s="101"/>
      <c r="I848" s="101"/>
      <c r="J848" s="101"/>
    </row>
    <row r="849" spans="2:10" x14ac:dyDescent="0.3">
      <c r="B849" s="101"/>
      <c r="C849" s="101"/>
      <c r="D849" s="101"/>
      <c r="E849" s="101"/>
      <c r="F849" s="104"/>
      <c r="G849" s="101"/>
      <c r="H849" s="101"/>
      <c r="I849" s="101"/>
      <c r="J849" s="101"/>
    </row>
    <row r="850" spans="2:10" x14ac:dyDescent="0.3">
      <c r="B850" s="101"/>
      <c r="C850" s="101"/>
      <c r="D850" s="101"/>
      <c r="E850" s="101"/>
      <c r="F850" s="104"/>
      <c r="G850" s="101"/>
      <c r="H850" s="101"/>
      <c r="I850" s="101"/>
      <c r="J850" s="101"/>
    </row>
    <row r="851" spans="2:10" x14ac:dyDescent="0.3">
      <c r="B851" s="101"/>
      <c r="C851" s="101"/>
      <c r="D851" s="101"/>
      <c r="E851" s="101"/>
      <c r="F851" s="104"/>
      <c r="G851" s="101"/>
      <c r="H851" s="101"/>
      <c r="I851" s="101"/>
      <c r="J851" s="101"/>
    </row>
    <row r="852" spans="2:10" x14ac:dyDescent="0.3">
      <c r="B852" s="101"/>
      <c r="C852" s="101"/>
      <c r="D852" s="101"/>
      <c r="E852" s="101"/>
      <c r="F852" s="104"/>
      <c r="G852" s="101"/>
      <c r="H852" s="101"/>
      <c r="I852" s="101"/>
      <c r="J852" s="101"/>
    </row>
    <row r="853" spans="2:10" x14ac:dyDescent="0.3">
      <c r="B853" s="101"/>
      <c r="C853" s="101"/>
      <c r="D853" s="101"/>
      <c r="E853" s="101"/>
      <c r="F853" s="104"/>
      <c r="G853" s="101"/>
      <c r="H853" s="101"/>
      <c r="I853" s="101"/>
      <c r="J853" s="101"/>
    </row>
    <row r="854" spans="2:10" x14ac:dyDescent="0.3">
      <c r="B854" s="101"/>
      <c r="C854" s="101"/>
      <c r="D854" s="101"/>
      <c r="E854" s="101"/>
      <c r="F854" s="104"/>
      <c r="G854" s="101"/>
      <c r="H854" s="101"/>
      <c r="I854" s="101"/>
      <c r="J854" s="101"/>
    </row>
    <row r="855" spans="2:10" x14ac:dyDescent="0.3">
      <c r="B855" s="101"/>
      <c r="C855" s="101"/>
      <c r="D855" s="101"/>
      <c r="E855" s="101"/>
      <c r="F855" s="104"/>
      <c r="G855" s="101"/>
      <c r="H855" s="101"/>
      <c r="I855" s="101"/>
      <c r="J855" s="101"/>
    </row>
    <row r="856" spans="2:10" x14ac:dyDescent="0.3">
      <c r="B856" s="101"/>
      <c r="C856" s="101"/>
      <c r="D856" s="101"/>
      <c r="E856" s="101"/>
      <c r="F856" s="104"/>
      <c r="G856" s="101"/>
      <c r="H856" s="101"/>
      <c r="I856" s="101"/>
      <c r="J856" s="101"/>
    </row>
    <row r="857" spans="2:10" x14ac:dyDescent="0.3">
      <c r="B857" s="101"/>
      <c r="C857" s="101"/>
      <c r="D857" s="101"/>
      <c r="E857" s="101"/>
      <c r="F857" s="104"/>
      <c r="G857" s="101"/>
      <c r="H857" s="101"/>
      <c r="I857" s="101"/>
      <c r="J857" s="101"/>
    </row>
    <row r="858" spans="2:10" x14ac:dyDescent="0.3">
      <c r="B858" s="101"/>
      <c r="C858" s="101"/>
      <c r="D858" s="101"/>
      <c r="E858" s="101"/>
      <c r="F858" s="104"/>
      <c r="G858" s="101"/>
      <c r="H858" s="101"/>
      <c r="I858" s="101"/>
      <c r="J858" s="101"/>
    </row>
    <row r="859" spans="2:10" x14ac:dyDescent="0.3">
      <c r="B859" s="101"/>
      <c r="C859" s="101"/>
      <c r="D859" s="101"/>
      <c r="E859" s="101"/>
      <c r="F859" s="104"/>
      <c r="G859" s="101"/>
      <c r="H859" s="101"/>
      <c r="I859" s="101"/>
      <c r="J859" s="101"/>
    </row>
    <row r="860" spans="2:10" x14ac:dyDescent="0.3">
      <c r="B860" s="101"/>
      <c r="C860" s="101"/>
      <c r="D860" s="101"/>
      <c r="E860" s="101"/>
      <c r="F860" s="104"/>
      <c r="G860" s="101"/>
      <c r="H860" s="101"/>
      <c r="I860" s="101"/>
      <c r="J860" s="101"/>
    </row>
    <row r="861" spans="2:10" x14ac:dyDescent="0.3">
      <c r="B861" s="101"/>
      <c r="C861" s="101"/>
      <c r="D861" s="101"/>
      <c r="E861" s="101"/>
      <c r="F861" s="104"/>
      <c r="G861" s="101"/>
      <c r="H861" s="101"/>
      <c r="I861" s="101"/>
      <c r="J861" s="101"/>
    </row>
    <row r="862" spans="2:10" x14ac:dyDescent="0.3">
      <c r="B862" s="101"/>
      <c r="C862" s="101"/>
      <c r="D862" s="101"/>
      <c r="E862" s="101"/>
      <c r="F862" s="104"/>
      <c r="G862" s="101"/>
      <c r="H862" s="101"/>
      <c r="I862" s="101"/>
      <c r="J862" s="101"/>
    </row>
    <row r="863" spans="2:10" x14ac:dyDescent="0.3">
      <c r="B863" s="101"/>
      <c r="C863" s="101"/>
      <c r="D863" s="101"/>
      <c r="E863" s="101"/>
      <c r="F863" s="104"/>
      <c r="G863" s="101"/>
      <c r="H863" s="101"/>
      <c r="I863" s="101"/>
      <c r="J863" s="101"/>
    </row>
    <row r="864" spans="2:10" x14ac:dyDescent="0.3">
      <c r="B864" s="101"/>
      <c r="C864" s="101"/>
      <c r="D864" s="101"/>
      <c r="E864" s="101"/>
      <c r="F864" s="104"/>
      <c r="G864" s="101"/>
      <c r="H864" s="101"/>
      <c r="I864" s="101"/>
      <c r="J864" s="101"/>
    </row>
    <row r="865" spans="2:10" x14ac:dyDescent="0.3">
      <c r="B865" s="101"/>
      <c r="C865" s="101"/>
      <c r="D865" s="101"/>
      <c r="E865" s="101"/>
      <c r="F865" s="104"/>
      <c r="G865" s="101"/>
      <c r="H865" s="101"/>
      <c r="I865" s="101"/>
      <c r="J865" s="101"/>
    </row>
    <row r="866" spans="2:10" x14ac:dyDescent="0.3">
      <c r="B866" s="101"/>
      <c r="C866" s="101"/>
      <c r="D866" s="101"/>
      <c r="E866" s="101"/>
      <c r="F866" s="104"/>
      <c r="G866" s="101"/>
      <c r="H866" s="101"/>
      <c r="I866" s="101"/>
      <c r="J866" s="101"/>
    </row>
    <row r="867" spans="2:10" x14ac:dyDescent="0.3">
      <c r="B867" s="101"/>
      <c r="C867" s="101"/>
      <c r="D867" s="101"/>
      <c r="E867" s="101"/>
      <c r="F867" s="104"/>
      <c r="G867" s="101"/>
      <c r="H867" s="101"/>
      <c r="I867" s="101"/>
      <c r="J867" s="101"/>
    </row>
    <row r="868" spans="2:10" x14ac:dyDescent="0.3">
      <c r="B868" s="101"/>
      <c r="C868" s="101"/>
      <c r="D868" s="101"/>
      <c r="E868" s="101"/>
      <c r="F868" s="104"/>
      <c r="G868" s="101"/>
      <c r="H868" s="101"/>
      <c r="I868" s="101"/>
      <c r="J868" s="101"/>
    </row>
    <row r="869" spans="2:10" x14ac:dyDescent="0.3">
      <c r="B869" s="101"/>
      <c r="C869" s="101"/>
      <c r="D869" s="101"/>
      <c r="E869" s="101"/>
      <c r="F869" s="104"/>
      <c r="G869" s="101"/>
      <c r="H869" s="101"/>
      <c r="I869" s="101"/>
      <c r="J869" s="101"/>
    </row>
    <row r="870" spans="2:10" x14ac:dyDescent="0.3">
      <c r="B870" s="101"/>
      <c r="C870" s="101"/>
      <c r="D870" s="101"/>
      <c r="E870" s="101"/>
      <c r="F870" s="104"/>
      <c r="G870" s="101"/>
      <c r="H870" s="101"/>
      <c r="I870" s="101"/>
      <c r="J870" s="101"/>
    </row>
    <row r="871" spans="2:10" x14ac:dyDescent="0.3">
      <c r="B871" s="101"/>
      <c r="C871" s="101"/>
      <c r="D871" s="101"/>
      <c r="E871" s="101"/>
      <c r="F871" s="104"/>
      <c r="G871" s="101"/>
      <c r="H871" s="101"/>
      <c r="I871" s="101"/>
      <c r="J871" s="101"/>
    </row>
    <row r="872" spans="2:10" x14ac:dyDescent="0.3">
      <c r="B872" s="101"/>
      <c r="C872" s="101"/>
      <c r="D872" s="101"/>
      <c r="E872" s="101"/>
      <c r="F872" s="104"/>
      <c r="G872" s="101"/>
      <c r="H872" s="101"/>
      <c r="I872" s="101"/>
      <c r="J872" s="101"/>
    </row>
    <row r="873" spans="2:10" x14ac:dyDescent="0.3">
      <c r="B873" s="101"/>
      <c r="C873" s="101"/>
      <c r="D873" s="101"/>
      <c r="E873" s="101"/>
      <c r="F873" s="104"/>
      <c r="G873" s="101"/>
      <c r="H873" s="101"/>
      <c r="I873" s="101"/>
      <c r="J873" s="101"/>
    </row>
    <row r="874" spans="2:10" x14ac:dyDescent="0.3">
      <c r="B874" s="101"/>
      <c r="C874" s="101"/>
      <c r="D874" s="101"/>
      <c r="E874" s="101"/>
      <c r="F874" s="104"/>
      <c r="G874" s="101"/>
      <c r="H874" s="101"/>
      <c r="I874" s="101"/>
      <c r="J874" s="101"/>
    </row>
    <row r="875" spans="2:10" x14ac:dyDescent="0.3">
      <c r="B875" s="101"/>
      <c r="C875" s="101"/>
      <c r="D875" s="101"/>
      <c r="E875" s="101"/>
      <c r="F875" s="104"/>
      <c r="G875" s="101"/>
      <c r="H875" s="101"/>
      <c r="I875" s="101"/>
      <c r="J875" s="101"/>
    </row>
    <row r="876" spans="2:10" x14ac:dyDescent="0.3">
      <c r="B876" s="101"/>
      <c r="C876" s="101"/>
      <c r="D876" s="101"/>
      <c r="E876" s="101"/>
      <c r="F876" s="104"/>
      <c r="G876" s="101"/>
      <c r="H876" s="101"/>
      <c r="I876" s="101"/>
      <c r="J876" s="101"/>
    </row>
    <row r="877" spans="2:10" x14ac:dyDescent="0.3">
      <c r="B877" s="101"/>
      <c r="C877" s="101"/>
      <c r="D877" s="101"/>
      <c r="E877" s="101"/>
      <c r="F877" s="104"/>
      <c r="G877" s="101"/>
      <c r="H877" s="101"/>
      <c r="I877" s="101"/>
      <c r="J877" s="101"/>
    </row>
    <row r="878" spans="2:10" x14ac:dyDescent="0.3">
      <c r="B878" s="101"/>
      <c r="C878" s="101"/>
      <c r="D878" s="101"/>
      <c r="E878" s="101"/>
      <c r="F878" s="104"/>
      <c r="G878" s="101"/>
      <c r="H878" s="101"/>
      <c r="I878" s="101"/>
      <c r="J878" s="101"/>
    </row>
    <row r="879" spans="2:10" x14ac:dyDescent="0.3">
      <c r="B879" s="101"/>
      <c r="C879" s="101"/>
      <c r="D879" s="101"/>
      <c r="E879" s="101"/>
      <c r="F879" s="104"/>
      <c r="G879" s="101"/>
      <c r="H879" s="101"/>
      <c r="I879" s="101"/>
      <c r="J879" s="101"/>
    </row>
    <row r="880" spans="2:10" x14ac:dyDescent="0.3">
      <c r="B880" s="101"/>
      <c r="C880" s="101"/>
      <c r="D880" s="101"/>
      <c r="E880" s="101"/>
      <c r="F880" s="104"/>
      <c r="G880" s="101"/>
      <c r="H880" s="101"/>
      <c r="I880" s="101"/>
      <c r="J880" s="101"/>
    </row>
    <row r="881" spans="2:10" x14ac:dyDescent="0.3">
      <c r="B881" s="101"/>
      <c r="C881" s="101"/>
      <c r="D881" s="101"/>
      <c r="E881" s="101"/>
      <c r="F881" s="104"/>
      <c r="G881" s="101"/>
      <c r="H881" s="101"/>
      <c r="I881" s="101"/>
      <c r="J881" s="101"/>
    </row>
    <row r="882" spans="2:10" x14ac:dyDescent="0.3">
      <c r="B882" s="101"/>
      <c r="C882" s="101"/>
      <c r="D882" s="101"/>
      <c r="E882" s="101"/>
      <c r="F882" s="104"/>
      <c r="G882" s="101"/>
      <c r="H882" s="101"/>
      <c r="I882" s="101"/>
      <c r="J882" s="101"/>
    </row>
    <row r="883" spans="2:10" x14ac:dyDescent="0.3">
      <c r="B883" s="101"/>
      <c r="C883" s="101"/>
      <c r="D883" s="101"/>
      <c r="E883" s="101"/>
      <c r="F883" s="104"/>
      <c r="G883" s="101"/>
      <c r="H883" s="101"/>
      <c r="I883" s="101"/>
      <c r="J883" s="101"/>
    </row>
    <row r="884" spans="2:10" x14ac:dyDescent="0.3">
      <c r="B884" s="101"/>
      <c r="C884" s="101"/>
      <c r="D884" s="101"/>
      <c r="E884" s="101"/>
      <c r="F884" s="104"/>
      <c r="G884" s="101"/>
      <c r="H884" s="101"/>
      <c r="I884" s="101"/>
      <c r="J884" s="101"/>
    </row>
    <row r="885" spans="2:10" x14ac:dyDescent="0.3">
      <c r="B885" s="101"/>
      <c r="C885" s="101"/>
      <c r="D885" s="101"/>
      <c r="E885" s="101"/>
      <c r="F885" s="104"/>
      <c r="G885" s="101"/>
      <c r="H885" s="101"/>
      <c r="I885" s="101"/>
      <c r="J885" s="101"/>
    </row>
    <row r="886" spans="2:10" x14ac:dyDescent="0.3">
      <c r="B886" s="101"/>
      <c r="C886" s="101"/>
      <c r="D886" s="101"/>
      <c r="E886" s="101"/>
      <c r="F886" s="104"/>
      <c r="G886" s="101"/>
      <c r="H886" s="101"/>
      <c r="I886" s="101"/>
      <c r="J886" s="101"/>
    </row>
    <row r="887" spans="2:10" x14ac:dyDescent="0.3">
      <c r="B887" s="101"/>
      <c r="C887" s="101"/>
      <c r="D887" s="101"/>
      <c r="E887" s="101"/>
      <c r="F887" s="104"/>
      <c r="G887" s="101"/>
      <c r="H887" s="101"/>
      <c r="I887" s="101"/>
      <c r="J887" s="101"/>
    </row>
    <row r="888" spans="2:10" x14ac:dyDescent="0.3">
      <c r="B888" s="101"/>
      <c r="C888" s="101"/>
      <c r="D888" s="101"/>
      <c r="E888" s="101"/>
      <c r="F888" s="104"/>
      <c r="G888" s="101"/>
      <c r="H888" s="101"/>
      <c r="I888" s="101"/>
      <c r="J888" s="101"/>
    </row>
    <row r="889" spans="2:10" x14ac:dyDescent="0.3">
      <c r="B889" s="101"/>
      <c r="C889" s="101"/>
      <c r="D889" s="101"/>
      <c r="E889" s="101"/>
      <c r="F889" s="104"/>
      <c r="G889" s="101"/>
      <c r="H889" s="101"/>
      <c r="I889" s="101"/>
      <c r="J889" s="101"/>
    </row>
    <row r="890" spans="2:10" x14ac:dyDescent="0.3">
      <c r="B890" s="101"/>
      <c r="C890" s="101"/>
      <c r="D890" s="101"/>
      <c r="E890" s="101"/>
      <c r="F890" s="104"/>
      <c r="G890" s="101"/>
      <c r="H890" s="101"/>
      <c r="I890" s="101"/>
      <c r="J890" s="101"/>
    </row>
    <row r="891" spans="2:10" x14ac:dyDescent="0.3">
      <c r="B891" s="101"/>
      <c r="C891" s="101"/>
      <c r="D891" s="101"/>
      <c r="E891" s="101"/>
      <c r="F891" s="104"/>
      <c r="G891" s="101"/>
      <c r="H891" s="101"/>
      <c r="I891" s="101"/>
      <c r="J891" s="101"/>
    </row>
    <row r="892" spans="2:10" x14ac:dyDescent="0.3">
      <c r="B892" s="101"/>
      <c r="C892" s="101"/>
      <c r="D892" s="101"/>
      <c r="E892" s="101"/>
      <c r="F892" s="104"/>
      <c r="G892" s="101"/>
      <c r="H892" s="101"/>
      <c r="I892" s="101"/>
      <c r="J892" s="101"/>
    </row>
    <row r="893" spans="2:10" x14ac:dyDescent="0.3">
      <c r="B893" s="101"/>
      <c r="C893" s="101"/>
      <c r="D893" s="101"/>
      <c r="E893" s="101"/>
      <c r="F893" s="104"/>
      <c r="G893" s="101"/>
      <c r="H893" s="101"/>
      <c r="I893" s="101"/>
      <c r="J893" s="101"/>
    </row>
    <row r="894" spans="2:10" x14ac:dyDescent="0.3">
      <c r="B894" s="101"/>
      <c r="C894" s="101"/>
      <c r="D894" s="101"/>
      <c r="E894" s="101"/>
      <c r="F894" s="104"/>
      <c r="G894" s="101"/>
      <c r="H894" s="101"/>
      <c r="I894" s="101"/>
      <c r="J894" s="101"/>
    </row>
    <row r="895" spans="2:10" x14ac:dyDescent="0.3">
      <c r="B895" s="101"/>
      <c r="C895" s="101"/>
      <c r="D895" s="101"/>
      <c r="E895" s="101"/>
      <c r="F895" s="104"/>
      <c r="G895" s="101"/>
      <c r="H895" s="101"/>
      <c r="I895" s="101"/>
      <c r="J895" s="101"/>
    </row>
    <row r="896" spans="2:10" x14ac:dyDescent="0.3">
      <c r="B896" s="101"/>
      <c r="C896" s="101"/>
      <c r="D896" s="101"/>
      <c r="E896" s="101"/>
      <c r="F896" s="104"/>
      <c r="G896" s="101"/>
      <c r="H896" s="101"/>
      <c r="I896" s="101"/>
      <c r="J896" s="101"/>
    </row>
    <row r="897" spans="2:10" x14ac:dyDescent="0.3">
      <c r="B897" s="101"/>
      <c r="C897" s="101"/>
      <c r="D897" s="101"/>
      <c r="E897" s="101"/>
      <c r="F897" s="104"/>
      <c r="G897" s="101"/>
      <c r="H897" s="101"/>
      <c r="I897" s="101"/>
      <c r="J897" s="101"/>
    </row>
    <row r="898" spans="2:10" x14ac:dyDescent="0.3">
      <c r="B898" s="101"/>
      <c r="C898" s="101"/>
      <c r="D898" s="101"/>
      <c r="E898" s="101"/>
      <c r="F898" s="104"/>
      <c r="G898" s="101"/>
      <c r="H898" s="101"/>
      <c r="I898" s="101"/>
      <c r="J898" s="101"/>
    </row>
    <row r="899" spans="2:10" x14ac:dyDescent="0.3">
      <c r="B899" s="101"/>
      <c r="C899" s="101"/>
      <c r="D899" s="101"/>
      <c r="E899" s="101"/>
      <c r="F899" s="104"/>
      <c r="G899" s="101"/>
      <c r="H899" s="101"/>
      <c r="I899" s="101"/>
      <c r="J899" s="101"/>
    </row>
    <row r="900" spans="2:10" x14ac:dyDescent="0.3">
      <c r="B900" s="101"/>
      <c r="C900" s="101"/>
      <c r="D900" s="101"/>
      <c r="E900" s="101"/>
      <c r="F900" s="104"/>
      <c r="G900" s="101"/>
      <c r="H900" s="101"/>
      <c r="I900" s="101"/>
      <c r="J900" s="101"/>
    </row>
    <row r="901" spans="2:10" x14ac:dyDescent="0.3">
      <c r="B901" s="101"/>
      <c r="C901" s="101"/>
      <c r="D901" s="101"/>
      <c r="E901" s="101"/>
      <c r="F901" s="104"/>
      <c r="G901" s="101"/>
      <c r="H901" s="101"/>
      <c r="I901" s="101"/>
      <c r="J901" s="101"/>
    </row>
    <row r="902" spans="2:10" x14ac:dyDescent="0.3">
      <c r="B902" s="101"/>
      <c r="C902" s="101"/>
      <c r="D902" s="101"/>
      <c r="E902" s="101"/>
      <c r="F902" s="104"/>
      <c r="G902" s="101"/>
      <c r="H902" s="101"/>
      <c r="I902" s="101"/>
      <c r="J902" s="101"/>
    </row>
    <row r="903" spans="2:10" x14ac:dyDescent="0.3">
      <c r="B903" s="101"/>
      <c r="C903" s="101"/>
      <c r="D903" s="101"/>
      <c r="E903" s="101"/>
      <c r="F903" s="104"/>
      <c r="G903" s="101"/>
      <c r="H903" s="101"/>
      <c r="I903" s="101"/>
      <c r="J903" s="101"/>
    </row>
    <row r="904" spans="2:10" x14ac:dyDescent="0.3">
      <c r="B904" s="101"/>
      <c r="C904" s="101"/>
      <c r="D904" s="101"/>
      <c r="E904" s="101"/>
      <c r="F904" s="104"/>
      <c r="G904" s="101"/>
      <c r="H904" s="101"/>
      <c r="I904" s="101"/>
      <c r="J904" s="101"/>
    </row>
    <row r="905" spans="2:10" x14ac:dyDescent="0.3">
      <c r="B905" s="101"/>
      <c r="C905" s="101"/>
      <c r="D905" s="101"/>
      <c r="E905" s="101"/>
      <c r="F905" s="104"/>
      <c r="G905" s="101"/>
      <c r="H905" s="101"/>
      <c r="I905" s="101"/>
      <c r="J905" s="101"/>
    </row>
    <row r="906" spans="2:10" x14ac:dyDescent="0.3">
      <c r="B906" s="101"/>
      <c r="C906" s="101"/>
      <c r="D906" s="101"/>
      <c r="E906" s="101"/>
      <c r="F906" s="104"/>
      <c r="G906" s="101"/>
      <c r="H906" s="101"/>
      <c r="I906" s="101"/>
      <c r="J906" s="101"/>
    </row>
    <row r="907" spans="2:10" x14ac:dyDescent="0.3">
      <c r="B907" s="101"/>
      <c r="C907" s="101"/>
      <c r="D907" s="101"/>
      <c r="E907" s="101"/>
      <c r="F907" s="104"/>
      <c r="G907" s="101"/>
      <c r="H907" s="101"/>
      <c r="I907" s="101"/>
      <c r="J907" s="101"/>
    </row>
    <row r="908" spans="2:10" x14ac:dyDescent="0.3">
      <c r="B908" s="101"/>
      <c r="C908" s="101"/>
      <c r="D908" s="101"/>
      <c r="E908" s="101"/>
      <c r="F908" s="104"/>
      <c r="G908" s="101"/>
      <c r="H908" s="101"/>
      <c r="I908" s="101"/>
      <c r="J908" s="101"/>
    </row>
    <row r="909" spans="2:10" x14ac:dyDescent="0.3">
      <c r="B909" s="101"/>
      <c r="C909" s="101"/>
      <c r="D909" s="101"/>
      <c r="E909" s="101"/>
      <c r="F909" s="104"/>
      <c r="G909" s="101"/>
      <c r="H909" s="101"/>
      <c r="I909" s="101"/>
      <c r="J909" s="101"/>
    </row>
    <row r="910" spans="2:10" x14ac:dyDescent="0.3">
      <c r="B910" s="101"/>
      <c r="C910" s="101"/>
      <c r="D910" s="101"/>
      <c r="E910" s="101"/>
      <c r="F910" s="104"/>
      <c r="G910" s="101"/>
      <c r="H910" s="101"/>
      <c r="I910" s="101"/>
      <c r="J910" s="101"/>
    </row>
    <row r="911" spans="2:10" x14ac:dyDescent="0.3">
      <c r="B911" s="101"/>
      <c r="C911" s="101"/>
      <c r="D911" s="101"/>
      <c r="E911" s="101"/>
      <c r="F911" s="104"/>
      <c r="G911" s="101"/>
      <c r="H911" s="101"/>
      <c r="I911" s="101"/>
      <c r="J911" s="101"/>
    </row>
    <row r="912" spans="2:10" x14ac:dyDescent="0.3">
      <c r="B912" s="101"/>
      <c r="C912" s="101"/>
      <c r="D912" s="101"/>
      <c r="E912" s="101"/>
      <c r="F912" s="104"/>
      <c r="G912" s="101"/>
      <c r="H912" s="101"/>
      <c r="I912" s="101"/>
      <c r="J912" s="101"/>
    </row>
    <row r="913" spans="2:10" x14ac:dyDescent="0.3">
      <c r="B913" s="101"/>
      <c r="C913" s="101"/>
      <c r="D913" s="101"/>
      <c r="E913" s="101"/>
      <c r="F913" s="104"/>
      <c r="G913" s="101"/>
      <c r="H913" s="101"/>
      <c r="I913" s="101"/>
      <c r="J913" s="101"/>
    </row>
    <row r="914" spans="2:10" x14ac:dyDescent="0.3">
      <c r="B914" s="101"/>
      <c r="C914" s="101"/>
      <c r="D914" s="101"/>
      <c r="E914" s="101"/>
      <c r="F914" s="104"/>
      <c r="G914" s="101"/>
      <c r="H914" s="101"/>
      <c r="I914" s="101"/>
      <c r="J914" s="101"/>
    </row>
    <row r="915" spans="2:10" x14ac:dyDescent="0.3">
      <c r="B915" s="101"/>
      <c r="C915" s="101"/>
      <c r="D915" s="101"/>
      <c r="E915" s="101"/>
      <c r="F915" s="104"/>
      <c r="G915" s="101"/>
      <c r="H915" s="101"/>
      <c r="I915" s="101"/>
      <c r="J915" s="101"/>
    </row>
    <row r="916" spans="2:10" x14ac:dyDescent="0.3">
      <c r="B916" s="101"/>
      <c r="C916" s="101"/>
      <c r="D916" s="101"/>
      <c r="E916" s="101"/>
      <c r="F916" s="104"/>
      <c r="G916" s="101"/>
      <c r="H916" s="101"/>
      <c r="I916" s="101"/>
      <c r="J916" s="101"/>
    </row>
    <row r="917" spans="2:10" x14ac:dyDescent="0.3">
      <c r="B917" s="101"/>
      <c r="C917" s="101"/>
      <c r="D917" s="101"/>
      <c r="E917" s="101"/>
      <c r="F917" s="104"/>
      <c r="G917" s="101"/>
      <c r="H917" s="101"/>
      <c r="I917" s="101"/>
      <c r="J917" s="101"/>
    </row>
    <row r="918" spans="2:10" x14ac:dyDescent="0.3">
      <c r="B918" s="101"/>
      <c r="C918" s="101"/>
      <c r="D918" s="101"/>
      <c r="E918" s="101"/>
      <c r="F918" s="104"/>
      <c r="G918" s="101"/>
      <c r="H918" s="101"/>
      <c r="I918" s="101"/>
      <c r="J918" s="101"/>
    </row>
    <row r="919" spans="2:10" x14ac:dyDescent="0.3">
      <c r="B919" s="101"/>
      <c r="C919" s="101"/>
      <c r="D919" s="101"/>
      <c r="E919" s="101"/>
      <c r="F919" s="104"/>
      <c r="G919" s="101"/>
      <c r="H919" s="101"/>
      <c r="I919" s="101"/>
      <c r="J919" s="101"/>
    </row>
    <row r="920" spans="2:10" x14ac:dyDescent="0.3">
      <c r="B920" s="101"/>
      <c r="C920" s="101"/>
      <c r="D920" s="101"/>
      <c r="E920" s="101"/>
      <c r="F920" s="104"/>
      <c r="G920" s="101"/>
      <c r="H920" s="101"/>
      <c r="I920" s="101"/>
      <c r="J920" s="101"/>
    </row>
    <row r="921" spans="2:10" x14ac:dyDescent="0.3">
      <c r="B921" s="101"/>
      <c r="C921" s="101"/>
      <c r="D921" s="101"/>
      <c r="E921" s="101"/>
      <c r="F921" s="104"/>
      <c r="G921" s="101"/>
      <c r="H921" s="101"/>
      <c r="I921" s="101"/>
      <c r="J921" s="101"/>
    </row>
    <row r="922" spans="2:10" x14ac:dyDescent="0.3">
      <c r="B922" s="101"/>
      <c r="C922" s="101"/>
      <c r="D922" s="101"/>
      <c r="E922" s="101"/>
      <c r="F922" s="104"/>
      <c r="G922" s="101"/>
      <c r="H922" s="101"/>
      <c r="I922" s="101"/>
      <c r="J922" s="101"/>
    </row>
    <row r="923" spans="2:10" x14ac:dyDescent="0.3">
      <c r="B923" s="101"/>
      <c r="C923" s="101"/>
      <c r="D923" s="101"/>
      <c r="E923" s="101"/>
      <c r="F923" s="104"/>
      <c r="G923" s="101"/>
      <c r="H923" s="101"/>
      <c r="I923" s="101"/>
      <c r="J923" s="101"/>
    </row>
    <row r="924" spans="2:10" x14ac:dyDescent="0.3">
      <c r="B924" s="101"/>
      <c r="C924" s="101"/>
      <c r="D924" s="101"/>
      <c r="E924" s="101"/>
      <c r="F924" s="104"/>
      <c r="G924" s="101"/>
      <c r="H924" s="101"/>
      <c r="I924" s="101"/>
      <c r="J924" s="101"/>
    </row>
    <row r="925" spans="2:10" x14ac:dyDescent="0.3">
      <c r="B925" s="101"/>
      <c r="C925" s="101"/>
      <c r="D925" s="101"/>
      <c r="E925" s="101"/>
      <c r="F925" s="104"/>
      <c r="G925" s="101"/>
      <c r="H925" s="101"/>
      <c r="I925" s="101"/>
      <c r="J925" s="101"/>
    </row>
    <row r="926" spans="2:10" x14ac:dyDescent="0.3">
      <c r="B926" s="101"/>
      <c r="C926" s="101"/>
      <c r="D926" s="101"/>
      <c r="E926" s="101"/>
      <c r="F926" s="104"/>
      <c r="G926" s="101"/>
      <c r="H926" s="101"/>
      <c r="I926" s="101"/>
      <c r="J926" s="101"/>
    </row>
    <row r="927" spans="2:10" x14ac:dyDescent="0.3">
      <c r="B927" s="101"/>
      <c r="C927" s="101"/>
      <c r="D927" s="101"/>
      <c r="E927" s="101"/>
      <c r="F927" s="104"/>
      <c r="G927" s="101"/>
      <c r="H927" s="101"/>
      <c r="I927" s="101"/>
      <c r="J927" s="101"/>
    </row>
    <row r="928" spans="2:10" x14ac:dyDescent="0.3">
      <c r="B928" s="101"/>
      <c r="C928" s="101"/>
      <c r="D928" s="101"/>
      <c r="E928" s="101"/>
      <c r="F928" s="104"/>
      <c r="G928" s="101"/>
      <c r="H928" s="101"/>
      <c r="I928" s="101"/>
      <c r="J928" s="101"/>
    </row>
    <row r="929" spans="2:10" x14ac:dyDescent="0.3">
      <c r="B929" s="101"/>
      <c r="C929" s="101"/>
      <c r="D929" s="101"/>
      <c r="E929" s="101"/>
      <c r="F929" s="104"/>
      <c r="G929" s="101"/>
      <c r="H929" s="101"/>
      <c r="I929" s="101"/>
      <c r="J929" s="101"/>
    </row>
    <row r="930" spans="2:10" x14ac:dyDescent="0.3">
      <c r="B930" s="101"/>
      <c r="C930" s="101"/>
      <c r="D930" s="101"/>
      <c r="E930" s="101"/>
      <c r="F930" s="104"/>
      <c r="G930" s="101"/>
      <c r="H930" s="101"/>
      <c r="I930" s="101"/>
      <c r="J930" s="101"/>
    </row>
    <row r="931" spans="2:10" x14ac:dyDescent="0.3">
      <c r="B931" s="101"/>
      <c r="C931" s="101"/>
      <c r="D931" s="101"/>
      <c r="E931" s="101"/>
      <c r="F931" s="104"/>
      <c r="G931" s="101"/>
      <c r="H931" s="101"/>
      <c r="I931" s="101"/>
      <c r="J931" s="101"/>
    </row>
    <row r="932" spans="2:10" x14ac:dyDescent="0.3">
      <c r="B932" s="101"/>
      <c r="C932" s="101"/>
      <c r="D932" s="101"/>
      <c r="E932" s="101"/>
      <c r="F932" s="104"/>
      <c r="G932" s="101"/>
      <c r="H932" s="101"/>
      <c r="I932" s="101"/>
      <c r="J932" s="101"/>
    </row>
    <row r="933" spans="2:10" x14ac:dyDescent="0.3">
      <c r="B933" s="101"/>
      <c r="C933" s="101"/>
      <c r="D933" s="101"/>
      <c r="E933" s="101"/>
      <c r="F933" s="104"/>
      <c r="G933" s="101"/>
      <c r="H933" s="101"/>
      <c r="I933" s="101"/>
      <c r="J933" s="101"/>
    </row>
    <row r="934" spans="2:10" x14ac:dyDescent="0.3">
      <c r="B934" s="101"/>
      <c r="C934" s="101"/>
      <c r="D934" s="101"/>
      <c r="E934" s="101"/>
      <c r="F934" s="104"/>
      <c r="G934" s="101"/>
      <c r="H934" s="101"/>
      <c r="I934" s="101"/>
      <c r="J934" s="101"/>
    </row>
    <row r="935" spans="2:10" x14ac:dyDescent="0.3">
      <c r="B935" s="101"/>
      <c r="C935" s="101"/>
      <c r="D935" s="101"/>
      <c r="E935" s="101"/>
      <c r="F935" s="104"/>
      <c r="G935" s="101"/>
      <c r="H935" s="101"/>
      <c r="I935" s="101"/>
      <c r="J935" s="101"/>
    </row>
    <row r="936" spans="2:10" x14ac:dyDescent="0.3">
      <c r="B936" s="101"/>
      <c r="C936" s="101"/>
      <c r="D936" s="101"/>
      <c r="E936" s="101"/>
      <c r="F936" s="104"/>
      <c r="G936" s="101"/>
      <c r="H936" s="101"/>
      <c r="I936" s="101"/>
      <c r="J936" s="101"/>
    </row>
    <row r="937" spans="2:10" x14ac:dyDescent="0.3">
      <c r="B937" s="101"/>
      <c r="C937" s="101"/>
      <c r="D937" s="101"/>
      <c r="E937" s="101"/>
      <c r="F937" s="104"/>
      <c r="G937" s="101"/>
      <c r="H937" s="101"/>
      <c r="I937" s="101"/>
      <c r="J937" s="101"/>
    </row>
    <row r="938" spans="2:10" x14ac:dyDescent="0.3">
      <c r="B938" s="101"/>
      <c r="C938" s="101"/>
      <c r="D938" s="101"/>
      <c r="E938" s="101"/>
      <c r="F938" s="104"/>
      <c r="G938" s="101"/>
      <c r="H938" s="101"/>
      <c r="I938" s="101"/>
      <c r="J938" s="101"/>
    </row>
    <row r="939" spans="2:10" x14ac:dyDescent="0.3">
      <c r="B939" s="101"/>
      <c r="C939" s="101"/>
      <c r="D939" s="101"/>
      <c r="E939" s="101"/>
      <c r="F939" s="104"/>
      <c r="G939" s="101"/>
      <c r="H939" s="101"/>
      <c r="I939" s="101"/>
      <c r="J939" s="101"/>
    </row>
    <row r="940" spans="2:10" x14ac:dyDescent="0.3">
      <c r="B940" s="101"/>
      <c r="C940" s="101"/>
      <c r="D940" s="101"/>
      <c r="E940" s="101"/>
      <c r="F940" s="104"/>
      <c r="G940" s="101"/>
      <c r="H940" s="101"/>
      <c r="I940" s="101"/>
      <c r="J940" s="101"/>
    </row>
    <row r="941" spans="2:10" x14ac:dyDescent="0.3">
      <c r="B941" s="101"/>
      <c r="C941" s="101"/>
      <c r="D941" s="101"/>
      <c r="E941" s="101"/>
      <c r="F941" s="104"/>
      <c r="G941" s="101"/>
      <c r="H941" s="101"/>
      <c r="I941" s="101"/>
      <c r="J941" s="101"/>
    </row>
    <row r="942" spans="2:10" x14ac:dyDescent="0.3">
      <c r="B942" s="101"/>
      <c r="C942" s="101"/>
      <c r="D942" s="101"/>
      <c r="E942" s="101"/>
      <c r="F942" s="104"/>
      <c r="G942" s="101"/>
      <c r="H942" s="101"/>
      <c r="I942" s="101"/>
      <c r="J942" s="101"/>
    </row>
    <row r="943" spans="2:10" x14ac:dyDescent="0.3">
      <c r="B943" s="101"/>
      <c r="C943" s="101"/>
      <c r="D943" s="101"/>
      <c r="E943" s="101"/>
      <c r="F943" s="104"/>
      <c r="G943" s="101"/>
      <c r="H943" s="101"/>
      <c r="I943" s="101"/>
      <c r="J943" s="101"/>
    </row>
    <row r="944" spans="2:10" x14ac:dyDescent="0.3">
      <c r="B944" s="101"/>
      <c r="C944" s="101"/>
      <c r="D944" s="101"/>
      <c r="E944" s="101"/>
      <c r="F944" s="104"/>
      <c r="G944" s="101"/>
      <c r="H944" s="101"/>
      <c r="I944" s="101"/>
      <c r="J944" s="101"/>
    </row>
    <row r="945" spans="2:10" x14ac:dyDescent="0.3">
      <c r="B945" s="101"/>
      <c r="C945" s="101"/>
      <c r="D945" s="101"/>
      <c r="E945" s="101"/>
      <c r="F945" s="104"/>
      <c r="G945" s="101"/>
      <c r="H945" s="101"/>
      <c r="I945" s="101"/>
      <c r="J945" s="101"/>
    </row>
    <row r="946" spans="2:10" x14ac:dyDescent="0.3">
      <c r="B946" s="101"/>
      <c r="C946" s="101"/>
      <c r="D946" s="101"/>
      <c r="E946" s="101"/>
      <c r="F946" s="104"/>
      <c r="G946" s="101"/>
      <c r="H946" s="101"/>
      <c r="I946" s="101"/>
      <c r="J946" s="101"/>
    </row>
    <row r="947" spans="2:10" x14ac:dyDescent="0.3">
      <c r="B947" s="101"/>
      <c r="C947" s="101"/>
      <c r="D947" s="101"/>
      <c r="E947" s="101"/>
      <c r="F947" s="104"/>
      <c r="G947" s="101"/>
      <c r="H947" s="101"/>
      <c r="I947" s="101"/>
      <c r="J947" s="101"/>
    </row>
    <row r="948" spans="2:10" x14ac:dyDescent="0.3">
      <c r="B948" s="101"/>
      <c r="C948" s="101"/>
      <c r="D948" s="101"/>
      <c r="E948" s="101"/>
      <c r="F948" s="104"/>
      <c r="G948" s="101"/>
      <c r="H948" s="101"/>
      <c r="I948" s="101"/>
      <c r="J948" s="101"/>
    </row>
    <row r="949" spans="2:10" x14ac:dyDescent="0.3">
      <c r="B949" s="101"/>
      <c r="C949" s="101"/>
      <c r="D949" s="101"/>
      <c r="E949" s="101"/>
      <c r="F949" s="104"/>
      <c r="G949" s="101"/>
      <c r="H949" s="101"/>
      <c r="I949" s="101"/>
      <c r="J949" s="101"/>
    </row>
    <row r="950" spans="2:10" x14ac:dyDescent="0.3">
      <c r="B950" s="101"/>
      <c r="C950" s="101"/>
      <c r="D950" s="101"/>
      <c r="E950" s="101"/>
      <c r="F950" s="104"/>
      <c r="G950" s="101"/>
      <c r="H950" s="101"/>
      <c r="I950" s="101"/>
      <c r="J950" s="101"/>
    </row>
    <row r="951" spans="2:10" x14ac:dyDescent="0.3">
      <c r="B951" s="101"/>
      <c r="C951" s="101"/>
      <c r="D951" s="101"/>
      <c r="E951" s="101"/>
      <c r="F951" s="104"/>
      <c r="G951" s="101"/>
      <c r="H951" s="101"/>
      <c r="I951" s="101"/>
      <c r="J951" s="101"/>
    </row>
    <row r="952" spans="2:10" x14ac:dyDescent="0.3">
      <c r="B952" s="101"/>
      <c r="C952" s="101"/>
      <c r="D952" s="101"/>
      <c r="E952" s="101"/>
      <c r="F952" s="104"/>
      <c r="G952" s="101"/>
      <c r="H952" s="101"/>
      <c r="I952" s="101"/>
      <c r="J952" s="101"/>
    </row>
    <row r="953" spans="2:10" x14ac:dyDescent="0.3">
      <c r="B953" s="101"/>
      <c r="C953" s="101"/>
      <c r="D953" s="101"/>
      <c r="E953" s="101"/>
      <c r="F953" s="104"/>
      <c r="G953" s="101"/>
      <c r="H953" s="101"/>
      <c r="I953" s="101"/>
      <c r="J953" s="101"/>
    </row>
    <row r="954" spans="2:10" x14ac:dyDescent="0.3">
      <c r="B954" s="101"/>
      <c r="C954" s="101"/>
      <c r="D954" s="101"/>
      <c r="E954" s="101"/>
      <c r="F954" s="104"/>
      <c r="G954" s="101"/>
      <c r="H954" s="101"/>
      <c r="I954" s="101"/>
      <c r="J954" s="101"/>
    </row>
    <row r="955" spans="2:10" x14ac:dyDescent="0.3">
      <c r="B955" s="101"/>
      <c r="C955" s="101"/>
      <c r="D955" s="101"/>
      <c r="E955" s="101"/>
      <c r="F955" s="104"/>
      <c r="G955" s="101"/>
      <c r="H955" s="101"/>
      <c r="I955" s="101"/>
      <c r="J955" s="101"/>
    </row>
    <row r="956" spans="2:10" x14ac:dyDescent="0.3">
      <c r="B956" s="101"/>
      <c r="C956" s="101"/>
      <c r="D956" s="101"/>
      <c r="E956" s="101"/>
      <c r="F956" s="104"/>
      <c r="G956" s="101"/>
      <c r="H956" s="101"/>
      <c r="I956" s="101"/>
      <c r="J956" s="101"/>
    </row>
    <row r="957" spans="2:10" x14ac:dyDescent="0.3">
      <c r="B957" s="101"/>
      <c r="C957" s="101"/>
      <c r="D957" s="101"/>
      <c r="E957" s="101"/>
      <c r="F957" s="104"/>
      <c r="G957" s="101"/>
      <c r="H957" s="101"/>
      <c r="I957" s="101"/>
      <c r="J957" s="101"/>
    </row>
    <row r="958" spans="2:10" x14ac:dyDescent="0.3">
      <c r="B958" s="101"/>
      <c r="C958" s="101"/>
      <c r="D958" s="101"/>
      <c r="E958" s="101"/>
      <c r="F958" s="104"/>
      <c r="G958" s="101"/>
      <c r="H958" s="101"/>
      <c r="I958" s="101"/>
      <c r="J958" s="101"/>
    </row>
    <row r="959" spans="2:10" x14ac:dyDescent="0.3">
      <c r="B959" s="101"/>
      <c r="C959" s="101"/>
      <c r="D959" s="101"/>
      <c r="E959" s="101"/>
      <c r="F959" s="104"/>
      <c r="G959" s="101"/>
      <c r="H959" s="101"/>
      <c r="I959" s="101"/>
      <c r="J959" s="101"/>
    </row>
    <row r="960" spans="2:10" x14ac:dyDescent="0.3">
      <c r="B960" s="101"/>
      <c r="C960" s="101"/>
      <c r="D960" s="101"/>
      <c r="E960" s="101"/>
      <c r="F960" s="104"/>
      <c r="G960" s="101"/>
      <c r="H960" s="101"/>
      <c r="I960" s="101"/>
      <c r="J960" s="101"/>
    </row>
    <row r="961" spans="2:10" x14ac:dyDescent="0.3">
      <c r="B961" s="101"/>
      <c r="C961" s="101"/>
      <c r="D961" s="101"/>
      <c r="E961" s="101"/>
      <c r="F961" s="104"/>
      <c r="G961" s="101"/>
      <c r="H961" s="101"/>
      <c r="I961" s="101"/>
      <c r="J961" s="101"/>
    </row>
    <row r="962" spans="2:10" x14ac:dyDescent="0.3">
      <c r="B962" s="101"/>
      <c r="C962" s="101"/>
      <c r="D962" s="101"/>
      <c r="E962" s="101"/>
      <c r="F962" s="104"/>
      <c r="G962" s="101"/>
      <c r="H962" s="101"/>
      <c r="I962" s="101"/>
      <c r="J962" s="101"/>
    </row>
    <row r="963" spans="2:10" x14ac:dyDescent="0.3">
      <c r="B963" s="101"/>
      <c r="C963" s="101"/>
      <c r="D963" s="101"/>
      <c r="E963" s="101"/>
      <c r="F963" s="104"/>
      <c r="G963" s="101"/>
      <c r="H963" s="101"/>
      <c r="I963" s="101"/>
      <c r="J963" s="101"/>
    </row>
    <row r="964" spans="2:10" x14ac:dyDescent="0.3">
      <c r="B964" s="101"/>
      <c r="C964" s="101"/>
      <c r="D964" s="101"/>
      <c r="E964" s="101"/>
      <c r="F964" s="104"/>
      <c r="G964" s="101"/>
      <c r="H964" s="101"/>
      <c r="I964" s="101"/>
      <c r="J964" s="101"/>
    </row>
    <row r="965" spans="2:10" x14ac:dyDescent="0.3">
      <c r="B965" s="101"/>
      <c r="C965" s="101"/>
      <c r="D965" s="101"/>
      <c r="E965" s="101"/>
      <c r="F965" s="104"/>
      <c r="G965" s="101"/>
      <c r="H965" s="101"/>
      <c r="I965" s="101"/>
      <c r="J965" s="101"/>
    </row>
    <row r="966" spans="2:10" x14ac:dyDescent="0.3">
      <c r="B966" s="101"/>
      <c r="C966" s="101"/>
      <c r="D966" s="101"/>
      <c r="E966" s="101"/>
      <c r="F966" s="104"/>
      <c r="G966" s="101"/>
      <c r="H966" s="101"/>
      <c r="I966" s="101"/>
      <c r="J966" s="101"/>
    </row>
    <row r="967" spans="2:10" x14ac:dyDescent="0.3">
      <c r="B967" s="101"/>
      <c r="C967" s="101"/>
      <c r="D967" s="101"/>
      <c r="E967" s="101"/>
      <c r="F967" s="104"/>
      <c r="G967" s="101"/>
      <c r="H967" s="101"/>
      <c r="I967" s="101"/>
      <c r="J967" s="101"/>
    </row>
    <row r="968" spans="2:10" x14ac:dyDescent="0.3">
      <c r="B968" s="101"/>
      <c r="C968" s="101"/>
      <c r="D968" s="101"/>
      <c r="E968" s="101"/>
      <c r="F968" s="104"/>
      <c r="G968" s="101"/>
      <c r="H968" s="101"/>
      <c r="I968" s="101"/>
      <c r="J968" s="101"/>
    </row>
    <row r="969" spans="2:10" x14ac:dyDescent="0.3">
      <c r="B969" s="101"/>
      <c r="C969" s="101"/>
      <c r="D969" s="101"/>
      <c r="E969" s="101"/>
      <c r="F969" s="104"/>
      <c r="G969" s="101"/>
      <c r="H969" s="101"/>
      <c r="I969" s="101"/>
      <c r="J969" s="101"/>
    </row>
    <row r="970" spans="2:10" x14ac:dyDescent="0.3">
      <c r="B970" s="101"/>
      <c r="C970" s="101"/>
      <c r="D970" s="101"/>
      <c r="E970" s="101"/>
      <c r="F970" s="104"/>
      <c r="G970" s="101"/>
      <c r="H970" s="101"/>
      <c r="I970" s="101"/>
      <c r="J970" s="101"/>
    </row>
    <row r="971" spans="2:10" x14ac:dyDescent="0.3">
      <c r="B971" s="101"/>
      <c r="C971" s="101"/>
      <c r="D971" s="101"/>
      <c r="E971" s="101"/>
      <c r="F971" s="104"/>
      <c r="G971" s="101"/>
      <c r="H971" s="101"/>
      <c r="I971" s="101"/>
      <c r="J971" s="101"/>
    </row>
    <row r="972" spans="2:10" x14ac:dyDescent="0.3">
      <c r="B972" s="101"/>
      <c r="C972" s="101"/>
      <c r="D972" s="101"/>
      <c r="E972" s="101"/>
      <c r="F972" s="104"/>
      <c r="G972" s="101"/>
      <c r="H972" s="101"/>
      <c r="I972" s="101"/>
      <c r="J972" s="101"/>
    </row>
    <row r="973" spans="2:10" x14ac:dyDescent="0.3">
      <c r="B973" s="101"/>
      <c r="C973" s="101"/>
      <c r="D973" s="101"/>
      <c r="E973" s="101"/>
      <c r="F973" s="104"/>
      <c r="G973" s="101"/>
      <c r="H973" s="101"/>
      <c r="I973" s="101"/>
      <c r="J973" s="101"/>
    </row>
    <row r="974" spans="2:10" x14ac:dyDescent="0.3">
      <c r="B974" s="101"/>
      <c r="C974" s="101"/>
      <c r="D974" s="101"/>
      <c r="E974" s="101"/>
      <c r="F974" s="104"/>
      <c r="G974" s="101"/>
      <c r="H974" s="101"/>
      <c r="I974" s="101"/>
      <c r="J974" s="101"/>
    </row>
    <row r="975" spans="2:10" x14ac:dyDescent="0.3">
      <c r="B975" s="101"/>
      <c r="C975" s="101"/>
      <c r="D975" s="101"/>
      <c r="E975" s="101"/>
      <c r="F975" s="104"/>
      <c r="G975" s="101"/>
      <c r="H975" s="101"/>
      <c r="I975" s="101"/>
      <c r="J975" s="101"/>
    </row>
    <row r="976" spans="2:10" x14ac:dyDescent="0.3">
      <c r="B976" s="101"/>
      <c r="C976" s="101"/>
      <c r="D976" s="101"/>
      <c r="E976" s="101"/>
      <c r="F976" s="104"/>
      <c r="G976" s="101"/>
      <c r="H976" s="101"/>
      <c r="I976" s="101"/>
      <c r="J976" s="101"/>
    </row>
    <row r="977" spans="2:10" x14ac:dyDescent="0.3">
      <c r="B977" s="101"/>
      <c r="C977" s="101"/>
      <c r="D977" s="101"/>
      <c r="E977" s="101"/>
      <c r="F977" s="104"/>
      <c r="G977" s="101"/>
      <c r="H977" s="101"/>
      <c r="I977" s="101"/>
      <c r="J977" s="101"/>
    </row>
    <row r="978" spans="2:10" x14ac:dyDescent="0.3">
      <c r="B978" s="101"/>
      <c r="C978" s="101"/>
      <c r="D978" s="101"/>
      <c r="E978" s="101"/>
      <c r="F978" s="104"/>
      <c r="G978" s="101"/>
      <c r="H978" s="101"/>
      <c r="I978" s="101"/>
      <c r="J978" s="101"/>
    </row>
    <row r="979" spans="2:10" x14ac:dyDescent="0.3">
      <c r="B979" s="101"/>
      <c r="C979" s="101"/>
      <c r="D979" s="101"/>
      <c r="E979" s="101"/>
      <c r="F979" s="104"/>
      <c r="G979" s="101"/>
      <c r="H979" s="101"/>
      <c r="I979" s="101"/>
      <c r="J979" s="101"/>
    </row>
    <row r="980" spans="2:10" x14ac:dyDescent="0.3">
      <c r="B980" s="101"/>
      <c r="C980" s="101"/>
      <c r="D980" s="101"/>
      <c r="E980" s="101"/>
      <c r="F980" s="104"/>
      <c r="G980" s="101"/>
      <c r="H980" s="101"/>
      <c r="I980" s="101"/>
      <c r="J980" s="101"/>
    </row>
    <row r="981" spans="2:10" x14ac:dyDescent="0.3">
      <c r="B981" s="101"/>
      <c r="C981" s="101"/>
      <c r="D981" s="101"/>
      <c r="E981" s="101"/>
      <c r="F981" s="104"/>
      <c r="G981" s="101"/>
      <c r="H981" s="101"/>
      <c r="I981" s="101"/>
      <c r="J981" s="101"/>
    </row>
    <row r="982" spans="2:10" x14ac:dyDescent="0.3">
      <c r="B982" s="101"/>
      <c r="C982" s="101"/>
      <c r="D982" s="101"/>
      <c r="E982" s="101"/>
      <c r="F982" s="104"/>
      <c r="G982" s="101"/>
      <c r="H982" s="101"/>
      <c r="I982" s="101"/>
      <c r="J982" s="101"/>
    </row>
    <row r="983" spans="2:10" x14ac:dyDescent="0.3">
      <c r="B983" s="101"/>
      <c r="C983" s="101"/>
      <c r="D983" s="101"/>
      <c r="E983" s="101"/>
      <c r="F983" s="104"/>
      <c r="G983" s="101"/>
      <c r="H983" s="101"/>
      <c r="I983" s="101"/>
      <c r="J983" s="101"/>
    </row>
    <row r="984" spans="2:10" x14ac:dyDescent="0.3">
      <c r="B984" s="101"/>
      <c r="C984" s="101"/>
      <c r="D984" s="101"/>
      <c r="E984" s="101"/>
      <c r="F984" s="104"/>
      <c r="G984" s="101"/>
      <c r="H984" s="101"/>
      <c r="I984" s="101"/>
      <c r="J984" s="101"/>
    </row>
    <row r="985" spans="2:10" x14ac:dyDescent="0.3">
      <c r="B985" s="101"/>
      <c r="C985" s="101"/>
      <c r="D985" s="101"/>
      <c r="E985" s="101"/>
      <c r="F985" s="104"/>
      <c r="G985" s="101"/>
      <c r="H985" s="101"/>
      <c r="I985" s="101"/>
      <c r="J985" s="101"/>
    </row>
    <row r="986" spans="2:10" x14ac:dyDescent="0.3">
      <c r="B986" s="101"/>
      <c r="C986" s="101"/>
      <c r="D986" s="101"/>
      <c r="E986" s="101"/>
      <c r="F986" s="104"/>
      <c r="G986" s="101"/>
      <c r="H986" s="101"/>
      <c r="I986" s="101"/>
      <c r="J986" s="101"/>
    </row>
    <row r="987" spans="2:10" x14ac:dyDescent="0.3">
      <c r="B987" s="101"/>
      <c r="C987" s="101"/>
      <c r="D987" s="101"/>
      <c r="E987" s="101"/>
      <c r="F987" s="104"/>
      <c r="G987" s="101"/>
      <c r="H987" s="101"/>
      <c r="I987" s="101"/>
      <c r="J987" s="101"/>
    </row>
    <row r="988" spans="2:10" x14ac:dyDescent="0.3">
      <c r="B988" s="101"/>
      <c r="C988" s="101"/>
      <c r="D988" s="101"/>
      <c r="E988" s="101"/>
      <c r="F988" s="104"/>
      <c r="G988" s="101"/>
      <c r="H988" s="101"/>
      <c r="I988" s="101"/>
      <c r="J988" s="101"/>
    </row>
    <row r="989" spans="2:10" x14ac:dyDescent="0.3">
      <c r="B989" s="101"/>
      <c r="C989" s="101"/>
      <c r="D989" s="101"/>
      <c r="E989" s="101"/>
      <c r="F989" s="104"/>
      <c r="G989" s="101"/>
      <c r="H989" s="101"/>
      <c r="I989" s="101"/>
      <c r="J989" s="101"/>
    </row>
    <row r="990" spans="2:10" x14ac:dyDescent="0.3">
      <c r="B990" s="101"/>
      <c r="C990" s="101"/>
      <c r="D990" s="101"/>
      <c r="E990" s="101"/>
      <c r="F990" s="104"/>
      <c r="G990" s="101"/>
      <c r="H990" s="101"/>
      <c r="I990" s="101"/>
      <c r="J990" s="101"/>
    </row>
    <row r="991" spans="2:10" x14ac:dyDescent="0.3">
      <c r="B991" s="101"/>
      <c r="C991" s="101"/>
      <c r="D991" s="101"/>
      <c r="E991" s="101"/>
      <c r="F991" s="104"/>
      <c r="G991" s="101"/>
      <c r="H991" s="101"/>
      <c r="I991" s="101"/>
      <c r="J991" s="101"/>
    </row>
    <row r="992" spans="2:10" x14ac:dyDescent="0.3">
      <c r="B992" s="101"/>
      <c r="C992" s="101"/>
      <c r="D992" s="101"/>
      <c r="E992" s="101"/>
      <c r="F992" s="104"/>
      <c r="G992" s="101"/>
      <c r="H992" s="101"/>
      <c r="I992" s="101"/>
      <c r="J992" s="101"/>
    </row>
    <row r="993" spans="2:10" x14ac:dyDescent="0.3">
      <c r="B993" s="101"/>
      <c r="C993" s="101"/>
      <c r="D993" s="101"/>
      <c r="E993" s="101"/>
      <c r="F993" s="104"/>
      <c r="G993" s="101"/>
      <c r="H993" s="101"/>
      <c r="I993" s="101"/>
      <c r="J993" s="101"/>
    </row>
    <row r="994" spans="2:10" x14ac:dyDescent="0.3">
      <c r="B994" s="101"/>
      <c r="C994" s="101"/>
      <c r="D994" s="101"/>
      <c r="E994" s="101"/>
      <c r="F994" s="104"/>
      <c r="G994" s="101"/>
      <c r="H994" s="101"/>
      <c r="I994" s="101"/>
      <c r="J994" s="101"/>
    </row>
    <row r="995" spans="2:10" x14ac:dyDescent="0.3">
      <c r="B995" s="101"/>
      <c r="C995" s="101"/>
      <c r="D995" s="101"/>
      <c r="E995" s="101"/>
      <c r="F995" s="104"/>
      <c r="G995" s="101"/>
      <c r="H995" s="101"/>
      <c r="I995" s="101"/>
      <c r="J995" s="101"/>
    </row>
    <row r="996" spans="2:10" x14ac:dyDescent="0.3">
      <c r="B996" s="101"/>
      <c r="C996" s="101"/>
      <c r="D996" s="101"/>
      <c r="E996" s="101"/>
      <c r="F996" s="104"/>
      <c r="G996" s="101"/>
      <c r="H996" s="101"/>
      <c r="I996" s="101"/>
      <c r="J996" s="101"/>
    </row>
    <row r="997" spans="2:10" x14ac:dyDescent="0.3">
      <c r="B997" s="101"/>
      <c r="C997" s="101"/>
      <c r="D997" s="101"/>
      <c r="E997" s="101"/>
      <c r="F997" s="104"/>
      <c r="G997" s="101"/>
      <c r="H997" s="101"/>
      <c r="I997" s="101"/>
      <c r="J997" s="101"/>
    </row>
    <row r="998" spans="2:10" x14ac:dyDescent="0.3">
      <c r="B998" s="101"/>
      <c r="C998" s="101"/>
      <c r="D998" s="101"/>
      <c r="E998" s="101"/>
      <c r="F998" s="104"/>
      <c r="G998" s="101"/>
      <c r="H998" s="101"/>
      <c r="I998" s="101"/>
      <c r="J998" s="101"/>
    </row>
    <row r="999" spans="2:10" x14ac:dyDescent="0.3">
      <c r="B999" s="101"/>
      <c r="C999" s="101"/>
      <c r="D999" s="101"/>
      <c r="E999" s="101"/>
      <c r="F999" s="104"/>
      <c r="G999" s="101"/>
      <c r="H999" s="101"/>
      <c r="I999" s="101"/>
      <c r="J999" s="101"/>
    </row>
    <row r="1000" spans="2:10" x14ac:dyDescent="0.3">
      <c r="B1000" s="101"/>
      <c r="C1000" s="101"/>
      <c r="D1000" s="101"/>
      <c r="E1000" s="101"/>
      <c r="F1000" s="104"/>
      <c r="G1000" s="101"/>
      <c r="H1000" s="101"/>
      <c r="I1000" s="101"/>
      <c r="J1000" s="101"/>
    </row>
    <row r="1001" spans="2:10" x14ac:dyDescent="0.3">
      <c r="B1001" s="101"/>
      <c r="C1001" s="101"/>
      <c r="D1001" s="101"/>
      <c r="E1001" s="101"/>
      <c r="F1001" s="104"/>
      <c r="G1001" s="101"/>
      <c r="H1001" s="101"/>
      <c r="I1001" s="101"/>
      <c r="J1001" s="101"/>
    </row>
  </sheetData>
  <mergeCells count="3">
    <mergeCell ref="A2:J2"/>
    <mergeCell ref="A3:J3"/>
    <mergeCell ref="A4:J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K1001"/>
  <sheetViews>
    <sheetView showGridLines="0" workbookViewId="0">
      <pane ySplit="6" topLeftCell="A7" activePane="bottomLeft" state="frozen"/>
      <selection pane="bottomLeft" sqref="A1:J1048576"/>
    </sheetView>
  </sheetViews>
  <sheetFormatPr defaultColWidth="8.88671875" defaultRowHeight="12.45" x14ac:dyDescent="0.2"/>
  <cols>
    <col min="1" max="1" width="35" style="128" customWidth="1"/>
    <col min="2" max="2" width="11.88671875" style="128" customWidth="1"/>
    <col min="3" max="3" width="11.77734375" style="128" customWidth="1"/>
    <col min="4" max="4" width="14.88671875" style="128" customWidth="1"/>
    <col min="5" max="5" width="9.6640625" style="128" customWidth="1"/>
    <col min="6" max="6" width="10.109375" style="128" customWidth="1"/>
    <col min="7" max="7" width="11.88671875" style="128" customWidth="1"/>
    <col min="8" max="8" width="11.77734375" style="128" customWidth="1"/>
    <col min="9" max="9" width="14.88671875" style="128" customWidth="1"/>
    <col min="10" max="10" width="9.6640625" style="128" customWidth="1"/>
    <col min="11" max="16384" width="8.88671875" style="128"/>
  </cols>
  <sheetData>
    <row r="2" spans="1:11" ht="25.55" x14ac:dyDescent="0.55000000000000004">
      <c r="A2" s="161" t="s">
        <v>256</v>
      </c>
      <c r="B2" s="161"/>
      <c r="C2" s="161"/>
      <c r="D2" s="161"/>
      <c r="E2" s="161"/>
      <c r="F2" s="161"/>
      <c r="G2" s="161"/>
      <c r="H2" s="161"/>
      <c r="I2" s="161"/>
      <c r="J2" s="161"/>
    </row>
    <row r="3" spans="1:11" ht="22.95" x14ac:dyDescent="0.5">
      <c r="A3" s="162" t="s">
        <v>201</v>
      </c>
      <c r="B3" s="162"/>
      <c r="C3" s="162"/>
      <c r="D3" s="162"/>
      <c r="E3" s="162"/>
      <c r="F3" s="162"/>
      <c r="G3" s="162"/>
      <c r="H3" s="162"/>
      <c r="I3" s="162"/>
      <c r="J3" s="162"/>
    </row>
    <row r="4" spans="1:11" ht="17.05" x14ac:dyDescent="0.35">
      <c r="A4" s="163" t="s">
        <v>525</v>
      </c>
      <c r="B4" s="163"/>
      <c r="C4" s="163"/>
      <c r="D4" s="163"/>
      <c r="E4" s="163"/>
      <c r="F4" s="163"/>
      <c r="G4" s="163"/>
      <c r="H4" s="163"/>
      <c r="I4" s="163"/>
      <c r="J4" s="163"/>
    </row>
    <row r="6" spans="1:11" ht="41.9" thickBot="1" x14ac:dyDescent="0.25">
      <c r="A6" s="129" t="s">
        <v>0</v>
      </c>
      <c r="B6" s="130" t="s">
        <v>526</v>
      </c>
      <c r="C6" s="130" t="s">
        <v>527</v>
      </c>
      <c r="D6" s="130" t="s">
        <v>468</v>
      </c>
      <c r="E6" s="130" t="s">
        <v>469</v>
      </c>
      <c r="F6" s="129" t="s">
        <v>0</v>
      </c>
      <c r="G6" s="130" t="s">
        <v>528</v>
      </c>
      <c r="H6" s="130" t="s">
        <v>529</v>
      </c>
      <c r="I6" s="130" t="s">
        <v>58</v>
      </c>
      <c r="J6" s="130" t="s">
        <v>200</v>
      </c>
    </row>
    <row r="7" spans="1:11" x14ac:dyDescent="0.2">
      <c r="A7" s="131"/>
      <c r="B7" s="132"/>
      <c r="C7" s="132"/>
      <c r="D7" s="132"/>
      <c r="E7" s="132"/>
      <c r="F7" s="143"/>
      <c r="G7" s="132"/>
      <c r="H7" s="132"/>
      <c r="I7" s="132"/>
      <c r="J7" s="132"/>
      <c r="K7" s="151"/>
    </row>
    <row r="8" spans="1:11" ht="15.05" thickBot="1" x14ac:dyDescent="0.35">
      <c r="A8" s="133" t="s">
        <v>242</v>
      </c>
      <c r="B8" s="134"/>
      <c r="C8" s="134"/>
      <c r="D8" s="134"/>
      <c r="E8" s="134"/>
      <c r="F8" s="144"/>
      <c r="G8" s="134"/>
      <c r="H8" s="134"/>
      <c r="I8" s="134"/>
      <c r="J8" s="134"/>
      <c r="K8" s="151"/>
    </row>
    <row r="9" spans="1:11" ht="14.4" x14ac:dyDescent="0.3">
      <c r="A9" s="135" t="s">
        <v>132</v>
      </c>
      <c r="B9" s="132"/>
      <c r="C9" s="132"/>
      <c r="D9" s="132"/>
      <c r="E9" s="132"/>
      <c r="F9" s="143"/>
      <c r="G9" s="132"/>
      <c r="H9" s="132"/>
      <c r="I9" s="132"/>
      <c r="J9" s="132"/>
      <c r="K9" s="151"/>
    </row>
    <row r="10" spans="1:11" ht="14.4" x14ac:dyDescent="0.3">
      <c r="A10" s="135" t="s">
        <v>202</v>
      </c>
      <c r="B10" s="136">
        <v>261069</v>
      </c>
      <c r="C10" s="136">
        <v>16337</v>
      </c>
      <c r="D10" s="136">
        <v>244732</v>
      </c>
      <c r="E10" s="145">
        <v>14.980290702799053</v>
      </c>
      <c r="F10" s="146"/>
      <c r="G10" s="136">
        <v>261069</v>
      </c>
      <c r="H10" s="136">
        <v>16337</v>
      </c>
      <c r="I10" s="136">
        <v>244732</v>
      </c>
      <c r="J10" s="145">
        <v>14.980290702799053</v>
      </c>
      <c r="K10" s="151"/>
    </row>
    <row r="11" spans="1:11" ht="14.4" x14ac:dyDescent="0.3">
      <c r="A11" s="135" t="s">
        <v>59</v>
      </c>
      <c r="B11" s="136">
        <v>109867</v>
      </c>
      <c r="C11" s="136">
        <v>36910</v>
      </c>
      <c r="D11" s="136">
        <v>72957</v>
      </c>
      <c r="E11" s="145">
        <v>1.976605854930183</v>
      </c>
      <c r="F11" s="146"/>
      <c r="G11" s="136">
        <v>109867</v>
      </c>
      <c r="H11" s="136">
        <v>36910</v>
      </c>
      <c r="I11" s="136">
        <v>72957</v>
      </c>
      <c r="J11" s="145">
        <v>1.976605854930183</v>
      </c>
      <c r="K11" s="151"/>
    </row>
    <row r="12" spans="1:11" ht="14.4" x14ac:dyDescent="0.3">
      <c r="A12" s="135" t="s">
        <v>60</v>
      </c>
      <c r="B12" s="136">
        <v>35978</v>
      </c>
      <c r="C12" s="136">
        <v>8690</v>
      </c>
      <c r="D12" s="136">
        <v>27289</v>
      </c>
      <c r="E12" s="145">
        <v>3.1403181909721227</v>
      </c>
      <c r="F12" s="146"/>
      <c r="G12" s="136">
        <v>35978</v>
      </c>
      <c r="H12" s="136">
        <v>8690</v>
      </c>
      <c r="I12" s="136">
        <v>27289</v>
      </c>
      <c r="J12" s="145">
        <v>3.1403181909721227</v>
      </c>
      <c r="K12" s="151"/>
    </row>
    <row r="13" spans="1:11" ht="14.4" x14ac:dyDescent="0.3">
      <c r="A13" s="135" t="s">
        <v>223</v>
      </c>
      <c r="B13" s="136">
        <v>0</v>
      </c>
      <c r="C13" s="136">
        <v>4840</v>
      </c>
      <c r="D13" s="136">
        <v>-4840</v>
      </c>
      <c r="E13" s="145">
        <v>-1</v>
      </c>
      <c r="F13" s="146"/>
      <c r="G13" s="136">
        <v>0</v>
      </c>
      <c r="H13" s="136">
        <v>4840</v>
      </c>
      <c r="I13" s="136">
        <v>-4840</v>
      </c>
      <c r="J13" s="145">
        <v>-1</v>
      </c>
      <c r="K13" s="151"/>
    </row>
    <row r="14" spans="1:11" ht="14.4" x14ac:dyDescent="0.3">
      <c r="A14" s="135" t="s">
        <v>153</v>
      </c>
      <c r="B14" s="136">
        <v>464</v>
      </c>
      <c r="C14" s="136">
        <v>35</v>
      </c>
      <c r="D14" s="136">
        <v>429</v>
      </c>
      <c r="E14" s="145">
        <v>12.302952135282315</v>
      </c>
      <c r="F14" s="146"/>
      <c r="G14" s="136">
        <v>464</v>
      </c>
      <c r="H14" s="136">
        <v>35</v>
      </c>
      <c r="I14" s="136">
        <v>429</v>
      </c>
      <c r="J14" s="145">
        <v>12.302952135282315</v>
      </c>
      <c r="K14" s="151"/>
    </row>
    <row r="15" spans="1:11" ht="14.4" x14ac:dyDescent="0.3">
      <c r="A15" s="135" t="s">
        <v>407</v>
      </c>
      <c r="B15" s="136">
        <v>20</v>
      </c>
      <c r="C15" s="136">
        <v>8322</v>
      </c>
      <c r="D15" s="136">
        <v>-8302</v>
      </c>
      <c r="E15" s="145">
        <v>-0.99758718516551459</v>
      </c>
      <c r="F15" s="146"/>
      <c r="G15" s="136">
        <v>20</v>
      </c>
      <c r="H15" s="136">
        <v>8322</v>
      </c>
      <c r="I15" s="136">
        <v>-8302</v>
      </c>
      <c r="J15" s="145">
        <v>-0.99758718516551459</v>
      </c>
      <c r="K15" s="151"/>
    </row>
    <row r="16" spans="1:11" ht="14.4" x14ac:dyDescent="0.3">
      <c r="A16" s="137" t="s">
        <v>171</v>
      </c>
      <c r="B16" s="138">
        <v>407399</v>
      </c>
      <c r="C16" s="138">
        <v>75134</v>
      </c>
      <c r="D16" s="138">
        <v>332265</v>
      </c>
      <c r="E16" s="147">
        <v>4.4223173386000347</v>
      </c>
      <c r="F16" s="148"/>
      <c r="G16" s="138">
        <v>407399</v>
      </c>
      <c r="H16" s="138">
        <v>75134</v>
      </c>
      <c r="I16" s="138">
        <v>332265</v>
      </c>
      <c r="J16" s="147">
        <v>4.4223173386000347</v>
      </c>
      <c r="K16" s="151"/>
    </row>
    <row r="17" spans="1:11" ht="14.4" x14ac:dyDescent="0.3">
      <c r="A17" s="135" t="s">
        <v>33</v>
      </c>
      <c r="B17" s="132"/>
      <c r="C17" s="132"/>
      <c r="D17" s="132"/>
      <c r="E17" s="132"/>
      <c r="F17" s="143"/>
      <c r="G17" s="132"/>
      <c r="H17" s="132"/>
      <c r="I17" s="132"/>
      <c r="J17" s="132"/>
      <c r="K17" s="151"/>
    </row>
    <row r="18" spans="1:11" ht="14.4" x14ac:dyDescent="0.3">
      <c r="A18" s="135" t="s">
        <v>284</v>
      </c>
      <c r="B18" s="136">
        <v>140387</v>
      </c>
      <c r="C18" s="136">
        <v>51415</v>
      </c>
      <c r="D18" s="136">
        <v>88973</v>
      </c>
      <c r="E18" s="145">
        <v>1.7304865745672497</v>
      </c>
      <c r="F18" s="146"/>
      <c r="G18" s="136">
        <v>140387</v>
      </c>
      <c r="H18" s="136">
        <v>51415</v>
      </c>
      <c r="I18" s="136">
        <v>88973</v>
      </c>
      <c r="J18" s="145">
        <v>1.7304865745672497</v>
      </c>
      <c r="K18" s="151"/>
    </row>
    <row r="19" spans="1:11" ht="14.4" x14ac:dyDescent="0.3">
      <c r="A19" s="137" t="s">
        <v>133</v>
      </c>
      <c r="B19" s="138">
        <v>140387</v>
      </c>
      <c r="C19" s="138">
        <v>51415</v>
      </c>
      <c r="D19" s="138">
        <v>88973</v>
      </c>
      <c r="E19" s="147">
        <v>1.7304865745672497</v>
      </c>
      <c r="F19" s="148"/>
      <c r="G19" s="138">
        <v>140387</v>
      </c>
      <c r="H19" s="138">
        <v>51415</v>
      </c>
      <c r="I19" s="138">
        <v>88973</v>
      </c>
      <c r="J19" s="147">
        <v>1.7304865745672497</v>
      </c>
      <c r="K19" s="151"/>
    </row>
    <row r="20" spans="1:11" ht="14.4" x14ac:dyDescent="0.3">
      <c r="A20" s="135" t="s">
        <v>114</v>
      </c>
      <c r="B20" s="132"/>
      <c r="C20" s="132"/>
      <c r="D20" s="132"/>
      <c r="E20" s="132"/>
      <c r="F20" s="143"/>
      <c r="G20" s="132"/>
      <c r="H20" s="132"/>
      <c r="I20" s="132"/>
      <c r="J20" s="132"/>
      <c r="K20" s="151"/>
    </row>
    <row r="21" spans="1:11" ht="14.4" x14ac:dyDescent="0.3">
      <c r="A21" s="135" t="s">
        <v>88</v>
      </c>
      <c r="B21" s="136">
        <v>-88848</v>
      </c>
      <c r="C21" s="136">
        <v>-82744</v>
      </c>
      <c r="D21" s="136">
        <v>-6104</v>
      </c>
      <c r="E21" s="145">
        <v>7.3765564516226498E-2</v>
      </c>
      <c r="F21" s="146"/>
      <c r="G21" s="136">
        <v>-88848</v>
      </c>
      <c r="H21" s="136">
        <v>-82744</v>
      </c>
      <c r="I21" s="136">
        <v>-6104</v>
      </c>
      <c r="J21" s="145">
        <v>-7.3765564516226498E-2</v>
      </c>
      <c r="K21" s="151"/>
    </row>
    <row r="22" spans="1:11" ht="14.4" x14ac:dyDescent="0.3">
      <c r="A22" s="135" t="s">
        <v>172</v>
      </c>
      <c r="B22" s="136">
        <v>134900</v>
      </c>
      <c r="C22" s="136">
        <v>129100</v>
      </c>
      <c r="D22" s="136">
        <v>5800</v>
      </c>
      <c r="E22" s="145">
        <v>4.4926413632842763E-2</v>
      </c>
      <c r="F22" s="146"/>
      <c r="G22" s="136">
        <v>134900</v>
      </c>
      <c r="H22" s="136">
        <v>129100</v>
      </c>
      <c r="I22" s="136">
        <v>5800</v>
      </c>
      <c r="J22" s="145">
        <v>4.4926413632842763E-2</v>
      </c>
      <c r="K22" s="151"/>
    </row>
    <row r="23" spans="1:11" ht="14.4" x14ac:dyDescent="0.3">
      <c r="A23" s="135" t="s">
        <v>267</v>
      </c>
      <c r="B23" s="136">
        <v>1068</v>
      </c>
      <c r="C23" s="136">
        <v>1068</v>
      </c>
      <c r="D23" s="136">
        <v>0</v>
      </c>
      <c r="E23" s="145">
        <v>0</v>
      </c>
      <c r="F23" s="146"/>
      <c r="G23" s="136">
        <v>1068</v>
      </c>
      <c r="H23" s="136">
        <v>1068</v>
      </c>
      <c r="I23" s="136">
        <v>0</v>
      </c>
      <c r="J23" s="145">
        <v>0</v>
      </c>
      <c r="K23" s="151"/>
    </row>
    <row r="24" spans="1:11" ht="14.4" x14ac:dyDescent="0.3">
      <c r="A24" s="135" t="s">
        <v>243</v>
      </c>
      <c r="B24" s="136">
        <v>62242</v>
      </c>
      <c r="C24" s="136">
        <v>40590</v>
      </c>
      <c r="D24" s="136">
        <v>21651</v>
      </c>
      <c r="E24" s="145">
        <v>0.53340620777938408</v>
      </c>
      <c r="F24" s="146"/>
      <c r="G24" s="136">
        <v>62242</v>
      </c>
      <c r="H24" s="136">
        <v>40590</v>
      </c>
      <c r="I24" s="136">
        <v>21651</v>
      </c>
      <c r="J24" s="145">
        <v>0.53340620777938408</v>
      </c>
      <c r="K24" s="151"/>
    </row>
    <row r="25" spans="1:11" ht="14.4" x14ac:dyDescent="0.3">
      <c r="A25" s="135" t="s">
        <v>408</v>
      </c>
      <c r="B25" s="136">
        <v>0</v>
      </c>
      <c r="C25" s="136">
        <v>23732</v>
      </c>
      <c r="D25" s="136">
        <v>-23732</v>
      </c>
      <c r="E25" s="145">
        <v>-1</v>
      </c>
      <c r="F25" s="146"/>
      <c r="G25" s="136">
        <v>0</v>
      </c>
      <c r="H25" s="136">
        <v>23732</v>
      </c>
      <c r="I25" s="136">
        <v>-23732</v>
      </c>
      <c r="J25" s="145">
        <v>-1</v>
      </c>
      <c r="K25" s="151"/>
    </row>
    <row r="26" spans="1:11" ht="14.4" x14ac:dyDescent="0.3">
      <c r="A26" s="135" t="s">
        <v>173</v>
      </c>
      <c r="B26" s="136">
        <v>41785</v>
      </c>
      <c r="C26" s="136">
        <v>35063</v>
      </c>
      <c r="D26" s="136">
        <v>6722</v>
      </c>
      <c r="E26" s="145">
        <v>0.19170830623909102</v>
      </c>
      <c r="F26" s="146"/>
      <c r="G26" s="136">
        <v>41785</v>
      </c>
      <c r="H26" s="136">
        <v>35063</v>
      </c>
      <c r="I26" s="136">
        <v>6722</v>
      </c>
      <c r="J26" s="145">
        <v>0.19170830623909102</v>
      </c>
      <c r="K26" s="151"/>
    </row>
    <row r="27" spans="1:11" ht="14.4" x14ac:dyDescent="0.3">
      <c r="A27" s="135" t="s">
        <v>89</v>
      </c>
      <c r="B27" s="136">
        <v>9540</v>
      </c>
      <c r="C27" s="136">
        <v>0</v>
      </c>
      <c r="D27" s="136">
        <v>9540</v>
      </c>
      <c r="E27" s="145">
        <v>0</v>
      </c>
      <c r="F27" s="146"/>
      <c r="G27" s="136">
        <v>9540</v>
      </c>
      <c r="H27" s="136">
        <v>0</v>
      </c>
      <c r="I27" s="136">
        <v>9540</v>
      </c>
      <c r="J27" s="145">
        <v>0</v>
      </c>
      <c r="K27" s="151"/>
    </row>
    <row r="28" spans="1:11" ht="14.4" x14ac:dyDescent="0.3">
      <c r="A28" s="135" t="s">
        <v>154</v>
      </c>
      <c r="B28" s="136">
        <v>5000</v>
      </c>
      <c r="C28" s="136">
        <v>5000</v>
      </c>
      <c r="D28" s="136">
        <v>0</v>
      </c>
      <c r="E28" s="145">
        <v>0</v>
      </c>
      <c r="F28" s="146"/>
      <c r="G28" s="136">
        <v>5000</v>
      </c>
      <c r="H28" s="136">
        <v>5000</v>
      </c>
      <c r="I28" s="136">
        <v>0</v>
      </c>
      <c r="J28" s="145">
        <v>0</v>
      </c>
      <c r="K28" s="151"/>
    </row>
    <row r="29" spans="1:11" ht="14.4" x14ac:dyDescent="0.3">
      <c r="A29" s="137" t="s">
        <v>61</v>
      </c>
      <c r="B29" s="138">
        <v>165687</v>
      </c>
      <c r="C29" s="138">
        <v>151810</v>
      </c>
      <c r="D29" s="138">
        <v>13877</v>
      </c>
      <c r="E29" s="147">
        <v>9.1409328173718454E-2</v>
      </c>
      <c r="F29" s="148"/>
      <c r="G29" s="138">
        <v>165687</v>
      </c>
      <c r="H29" s="138">
        <v>151810</v>
      </c>
      <c r="I29" s="138">
        <v>13877</v>
      </c>
      <c r="J29" s="147">
        <v>9.1409328173718454E-2</v>
      </c>
      <c r="K29" s="151"/>
    </row>
    <row r="30" spans="1:11" ht="14.4" x14ac:dyDescent="0.3">
      <c r="A30" s="137" t="s">
        <v>203</v>
      </c>
      <c r="B30" s="138">
        <v>713473</v>
      </c>
      <c r="C30" s="138">
        <v>278358</v>
      </c>
      <c r="D30" s="138">
        <v>435114</v>
      </c>
      <c r="E30" s="147">
        <v>1.5631454363478425</v>
      </c>
      <c r="F30" s="148"/>
      <c r="G30" s="138">
        <v>713473</v>
      </c>
      <c r="H30" s="138">
        <v>278358</v>
      </c>
      <c r="I30" s="138">
        <v>435114</v>
      </c>
      <c r="J30" s="147">
        <v>1.5631454363478425</v>
      </c>
      <c r="K30" s="151"/>
    </row>
    <row r="31" spans="1:11" x14ac:dyDescent="0.2">
      <c r="A31" s="131"/>
      <c r="B31" s="132"/>
      <c r="C31" s="132"/>
      <c r="D31" s="132"/>
      <c r="E31" s="132"/>
      <c r="F31" s="143"/>
      <c r="G31" s="132"/>
      <c r="H31" s="132"/>
      <c r="I31" s="132"/>
      <c r="J31" s="132"/>
      <c r="K31" s="151"/>
    </row>
    <row r="32" spans="1:11" ht="15.05" thickBot="1" x14ac:dyDescent="0.35">
      <c r="A32" s="133" t="s">
        <v>285</v>
      </c>
      <c r="B32" s="134"/>
      <c r="C32" s="134"/>
      <c r="D32" s="134"/>
      <c r="E32" s="134"/>
      <c r="F32" s="144"/>
      <c r="G32" s="134"/>
      <c r="H32" s="134"/>
      <c r="I32" s="134"/>
      <c r="J32" s="134"/>
      <c r="K32" s="151"/>
    </row>
    <row r="33" spans="1:11" ht="14.4" x14ac:dyDescent="0.3">
      <c r="A33" s="135" t="s">
        <v>134</v>
      </c>
      <c r="B33" s="132"/>
      <c r="C33" s="132"/>
      <c r="D33" s="132"/>
      <c r="E33" s="132"/>
      <c r="F33" s="143"/>
      <c r="G33" s="132"/>
      <c r="H33" s="132"/>
      <c r="I33" s="132"/>
      <c r="J33" s="132"/>
      <c r="K33" s="151"/>
    </row>
    <row r="34" spans="1:11" ht="14.4" x14ac:dyDescent="0.3">
      <c r="A34" s="135" t="s">
        <v>221</v>
      </c>
      <c r="B34" s="136">
        <v>3945146</v>
      </c>
      <c r="C34" s="136">
        <v>4210381</v>
      </c>
      <c r="D34" s="136">
        <v>-265235</v>
      </c>
      <c r="E34" s="145">
        <v>-6.299553697614349E-2</v>
      </c>
      <c r="F34" s="146"/>
      <c r="G34" s="136">
        <v>3945146</v>
      </c>
      <c r="H34" s="136">
        <v>4210381</v>
      </c>
      <c r="I34" s="136">
        <v>-265235</v>
      </c>
      <c r="J34" s="145">
        <v>-6.299553697614349E-2</v>
      </c>
      <c r="K34" s="151"/>
    </row>
    <row r="35" spans="1:11" ht="14.4" x14ac:dyDescent="0.3">
      <c r="A35" s="135" t="s">
        <v>222</v>
      </c>
      <c r="B35" s="136">
        <v>4877639</v>
      </c>
      <c r="C35" s="136">
        <v>4873664</v>
      </c>
      <c r="D35" s="136">
        <v>3975</v>
      </c>
      <c r="E35" s="145">
        <v>8.1560808196081943E-4</v>
      </c>
      <c r="F35" s="146"/>
      <c r="G35" s="136">
        <v>4877639</v>
      </c>
      <c r="H35" s="136">
        <v>4873664</v>
      </c>
      <c r="I35" s="136">
        <v>3975</v>
      </c>
      <c r="J35" s="145">
        <v>8.1560808196081943E-4</v>
      </c>
      <c r="K35" s="151"/>
    </row>
    <row r="36" spans="1:11" ht="14.4" x14ac:dyDescent="0.3">
      <c r="A36" s="135" t="s">
        <v>90</v>
      </c>
      <c r="B36" s="136">
        <v>536733</v>
      </c>
      <c r="C36" s="136">
        <v>536733</v>
      </c>
      <c r="D36" s="136">
        <v>0</v>
      </c>
      <c r="E36" s="145">
        <v>0</v>
      </c>
      <c r="F36" s="146"/>
      <c r="G36" s="136">
        <v>536733</v>
      </c>
      <c r="H36" s="136">
        <v>536733</v>
      </c>
      <c r="I36" s="136">
        <v>0</v>
      </c>
      <c r="J36" s="145">
        <v>0</v>
      </c>
      <c r="K36" s="151"/>
    </row>
    <row r="37" spans="1:11" ht="14.4" x14ac:dyDescent="0.3">
      <c r="A37" s="135" t="s">
        <v>135</v>
      </c>
      <c r="B37" s="136">
        <v>5257070</v>
      </c>
      <c r="C37" s="136">
        <v>4862599</v>
      </c>
      <c r="D37" s="136">
        <v>394471</v>
      </c>
      <c r="E37" s="145">
        <v>8.1123459766482484E-2</v>
      </c>
      <c r="F37" s="146"/>
      <c r="G37" s="136">
        <v>5257070</v>
      </c>
      <c r="H37" s="136">
        <v>4862599</v>
      </c>
      <c r="I37" s="136">
        <v>394471</v>
      </c>
      <c r="J37" s="145">
        <v>8.1123459766482484E-2</v>
      </c>
      <c r="K37" s="151"/>
    </row>
    <row r="38" spans="1:11" ht="14.4" x14ac:dyDescent="0.3">
      <c r="A38" s="135" t="s">
        <v>91</v>
      </c>
      <c r="B38" s="136">
        <v>94646</v>
      </c>
      <c r="C38" s="136">
        <v>94646</v>
      </c>
      <c r="D38" s="136">
        <v>0</v>
      </c>
      <c r="E38" s="145">
        <v>0</v>
      </c>
      <c r="F38" s="146"/>
      <c r="G38" s="136">
        <v>94646</v>
      </c>
      <c r="H38" s="136">
        <v>94646</v>
      </c>
      <c r="I38" s="136">
        <v>0</v>
      </c>
      <c r="J38" s="145">
        <v>0</v>
      </c>
      <c r="K38" s="151"/>
    </row>
    <row r="39" spans="1:11" ht="14.4" x14ac:dyDescent="0.3">
      <c r="A39" s="135" t="s">
        <v>92</v>
      </c>
      <c r="B39" s="136">
        <v>-961130</v>
      </c>
      <c r="C39" s="136">
        <v>-837618</v>
      </c>
      <c r="D39" s="136">
        <v>-123512</v>
      </c>
      <c r="E39" s="145">
        <v>0.14745559201050043</v>
      </c>
      <c r="F39" s="146"/>
      <c r="G39" s="136">
        <v>-961130</v>
      </c>
      <c r="H39" s="136">
        <v>-837618</v>
      </c>
      <c r="I39" s="136">
        <v>-123512</v>
      </c>
      <c r="J39" s="145">
        <v>-0.14745559201050043</v>
      </c>
      <c r="K39" s="151"/>
    </row>
    <row r="40" spans="1:11" ht="14.4" x14ac:dyDescent="0.3">
      <c r="A40" s="135" t="s">
        <v>11</v>
      </c>
      <c r="B40" s="132"/>
      <c r="C40" s="132"/>
      <c r="D40" s="132"/>
      <c r="E40" s="132"/>
      <c r="F40" s="143"/>
      <c r="G40" s="132"/>
      <c r="H40" s="132"/>
      <c r="I40" s="132"/>
      <c r="J40" s="132"/>
      <c r="K40" s="151"/>
    </row>
    <row r="41" spans="1:11" ht="14.4" x14ac:dyDescent="0.3">
      <c r="A41" s="135" t="s">
        <v>388</v>
      </c>
      <c r="B41" s="136">
        <v>-141323</v>
      </c>
      <c r="C41" s="136">
        <v>-129264</v>
      </c>
      <c r="D41" s="136">
        <v>-12060</v>
      </c>
      <c r="E41" s="145">
        <v>9.329491781686032E-2</v>
      </c>
      <c r="F41" s="146"/>
      <c r="G41" s="136">
        <v>-141323</v>
      </c>
      <c r="H41" s="136">
        <v>-129264</v>
      </c>
      <c r="I41" s="136">
        <v>-12060</v>
      </c>
      <c r="J41" s="145">
        <v>-9.329491781686032E-2</v>
      </c>
      <c r="K41" s="151"/>
    </row>
    <row r="42" spans="1:11" ht="14.4" x14ac:dyDescent="0.3">
      <c r="A42" s="135" t="s">
        <v>174</v>
      </c>
      <c r="B42" s="136">
        <v>-4130830</v>
      </c>
      <c r="C42" s="136">
        <v>-3884234</v>
      </c>
      <c r="D42" s="136">
        <v>-246596</v>
      </c>
      <c r="E42" s="145">
        <v>6.3486353964631995E-2</v>
      </c>
      <c r="F42" s="146"/>
      <c r="G42" s="136">
        <v>-4130830</v>
      </c>
      <c r="H42" s="136">
        <v>-3884234</v>
      </c>
      <c r="I42" s="136">
        <v>-246596</v>
      </c>
      <c r="J42" s="145">
        <v>-6.3486353964631995E-2</v>
      </c>
      <c r="K42" s="151"/>
    </row>
    <row r="43" spans="1:11" ht="14.4" x14ac:dyDescent="0.3">
      <c r="A43" s="135" t="s">
        <v>12</v>
      </c>
      <c r="B43" s="136">
        <v>-29764</v>
      </c>
      <c r="C43" s="136">
        <v>-15621</v>
      </c>
      <c r="D43" s="136">
        <v>-14143</v>
      </c>
      <c r="E43" s="145">
        <v>0.90542214528663179</v>
      </c>
      <c r="F43" s="146"/>
      <c r="G43" s="136">
        <v>-29764</v>
      </c>
      <c r="H43" s="136">
        <v>-15621</v>
      </c>
      <c r="I43" s="136">
        <v>-14143</v>
      </c>
      <c r="J43" s="145">
        <v>-0.90542214528663179</v>
      </c>
      <c r="K43" s="151"/>
    </row>
    <row r="44" spans="1:11" ht="14.4" x14ac:dyDescent="0.3">
      <c r="A44" s="137" t="s">
        <v>268</v>
      </c>
      <c r="B44" s="138">
        <v>-4301917</v>
      </c>
      <c r="C44" s="138">
        <v>-4029119</v>
      </c>
      <c r="D44" s="138">
        <v>-272799</v>
      </c>
      <c r="E44" s="147">
        <v>6.7706801321820567E-2</v>
      </c>
      <c r="F44" s="148"/>
      <c r="G44" s="138">
        <v>-4301917</v>
      </c>
      <c r="H44" s="138">
        <v>-4029119</v>
      </c>
      <c r="I44" s="138">
        <v>-272799</v>
      </c>
      <c r="J44" s="147">
        <v>-6.7706801321820567E-2</v>
      </c>
      <c r="K44" s="151"/>
    </row>
    <row r="45" spans="1:11" ht="14.4" x14ac:dyDescent="0.3">
      <c r="A45" s="137" t="s">
        <v>13</v>
      </c>
      <c r="B45" s="138">
        <v>9448186</v>
      </c>
      <c r="C45" s="138">
        <v>9711285</v>
      </c>
      <c r="D45" s="138">
        <v>-263100</v>
      </c>
      <c r="E45" s="147">
        <v>-2.7092153095692628E-2</v>
      </c>
      <c r="F45" s="148"/>
      <c r="G45" s="138">
        <v>9448186</v>
      </c>
      <c r="H45" s="138">
        <v>9711285</v>
      </c>
      <c r="I45" s="138">
        <v>-263100</v>
      </c>
      <c r="J45" s="147">
        <v>-2.7092153095692628E-2</v>
      </c>
      <c r="K45" s="151"/>
    </row>
    <row r="46" spans="1:11" ht="14.4" x14ac:dyDescent="0.3">
      <c r="A46" s="137" t="s">
        <v>254</v>
      </c>
      <c r="B46" s="138">
        <v>9448186</v>
      </c>
      <c r="C46" s="138">
        <v>9711285</v>
      </c>
      <c r="D46" s="138">
        <v>-263100</v>
      </c>
      <c r="E46" s="147">
        <v>-2.7092153095692628E-2</v>
      </c>
      <c r="F46" s="148"/>
      <c r="G46" s="138">
        <v>9448186</v>
      </c>
      <c r="H46" s="138">
        <v>9711285</v>
      </c>
      <c r="I46" s="138">
        <v>-263100</v>
      </c>
      <c r="J46" s="147">
        <v>-2.7092153095692628E-2</v>
      </c>
      <c r="K46" s="151"/>
    </row>
    <row r="47" spans="1:11" ht="15.05" thickBot="1" x14ac:dyDescent="0.35">
      <c r="A47" s="139" t="s">
        <v>204</v>
      </c>
      <c r="B47" s="140">
        <v>10161658</v>
      </c>
      <c r="C47" s="140">
        <v>9989644</v>
      </c>
      <c r="D47" s="140">
        <v>172015</v>
      </c>
      <c r="E47" s="149">
        <v>1.7219305052742738E-2</v>
      </c>
      <c r="F47" s="150"/>
      <c r="G47" s="140">
        <v>10161658</v>
      </c>
      <c r="H47" s="140">
        <v>9989644</v>
      </c>
      <c r="I47" s="140">
        <v>172015</v>
      </c>
      <c r="J47" s="149">
        <v>1.7219305052742738E-2</v>
      </c>
      <c r="K47" s="151"/>
    </row>
    <row r="48" spans="1:11" x14ac:dyDescent="0.2">
      <c r="A48" s="131"/>
      <c r="B48" s="132"/>
      <c r="C48" s="132"/>
      <c r="D48" s="132"/>
      <c r="E48" s="132"/>
      <c r="F48" s="143"/>
      <c r="G48" s="132"/>
      <c r="H48" s="132"/>
      <c r="I48" s="132"/>
      <c r="J48" s="132"/>
      <c r="K48" s="151"/>
    </row>
    <row r="49" spans="1:11" ht="15.05" thickBot="1" x14ac:dyDescent="0.35">
      <c r="A49" s="133" t="s">
        <v>175</v>
      </c>
      <c r="B49" s="134"/>
      <c r="C49" s="134"/>
      <c r="D49" s="134"/>
      <c r="E49" s="134"/>
      <c r="F49" s="144"/>
      <c r="G49" s="134"/>
      <c r="H49" s="134"/>
      <c r="I49" s="134"/>
      <c r="J49" s="134"/>
      <c r="K49" s="151"/>
    </row>
    <row r="50" spans="1:11" ht="14.4" x14ac:dyDescent="0.3">
      <c r="A50" s="135" t="s">
        <v>132</v>
      </c>
      <c r="B50" s="132"/>
      <c r="C50" s="132"/>
      <c r="D50" s="132"/>
      <c r="E50" s="132"/>
      <c r="F50" s="143"/>
      <c r="G50" s="132"/>
      <c r="H50" s="132"/>
      <c r="I50" s="132"/>
      <c r="J50" s="132"/>
      <c r="K50" s="151"/>
    </row>
    <row r="51" spans="1:11" ht="14.4" x14ac:dyDescent="0.3">
      <c r="A51" s="135" t="s">
        <v>205</v>
      </c>
      <c r="B51" s="136">
        <v>3621</v>
      </c>
      <c r="C51" s="136">
        <v>89280</v>
      </c>
      <c r="D51" s="136">
        <v>-85659</v>
      </c>
      <c r="E51" s="145">
        <v>-0.95944430816859827</v>
      </c>
      <c r="F51" s="146"/>
      <c r="G51" s="136">
        <v>3621</v>
      </c>
      <c r="H51" s="136">
        <v>89280</v>
      </c>
      <c r="I51" s="136">
        <v>-85659</v>
      </c>
      <c r="J51" s="145">
        <v>-0.95944430816859827</v>
      </c>
      <c r="K51" s="151"/>
    </row>
    <row r="52" spans="1:11" ht="14.4" x14ac:dyDescent="0.3">
      <c r="A52" s="135" t="s">
        <v>69</v>
      </c>
      <c r="B52" s="136">
        <v>0</v>
      </c>
      <c r="C52" s="136">
        <v>7841</v>
      </c>
      <c r="D52" s="136">
        <v>-7841</v>
      </c>
      <c r="E52" s="145">
        <v>-1</v>
      </c>
      <c r="F52" s="146"/>
      <c r="G52" s="136">
        <v>0</v>
      </c>
      <c r="H52" s="136">
        <v>7841</v>
      </c>
      <c r="I52" s="136">
        <v>-7841</v>
      </c>
      <c r="J52" s="145">
        <v>-1</v>
      </c>
      <c r="K52" s="151"/>
    </row>
    <row r="53" spans="1:11" ht="14.4" x14ac:dyDescent="0.3">
      <c r="A53" s="135" t="s">
        <v>494</v>
      </c>
      <c r="B53" s="136">
        <v>53</v>
      </c>
      <c r="C53" s="136">
        <v>0</v>
      </c>
      <c r="D53" s="136">
        <v>53</v>
      </c>
      <c r="E53" s="145">
        <v>0</v>
      </c>
      <c r="F53" s="146"/>
      <c r="G53" s="136">
        <v>53</v>
      </c>
      <c r="H53" s="136">
        <v>0</v>
      </c>
      <c r="I53" s="136">
        <v>53</v>
      </c>
      <c r="J53" s="145">
        <v>0</v>
      </c>
      <c r="K53" s="151"/>
    </row>
    <row r="54" spans="1:11" ht="14.4" x14ac:dyDescent="0.3">
      <c r="A54" s="137" t="s">
        <v>171</v>
      </c>
      <c r="B54" s="138">
        <v>3674</v>
      </c>
      <c r="C54" s="138">
        <v>97121</v>
      </c>
      <c r="D54" s="138">
        <v>-93447</v>
      </c>
      <c r="E54" s="147">
        <v>-0.96217188921549135</v>
      </c>
      <c r="F54" s="148"/>
      <c r="G54" s="138">
        <v>3674</v>
      </c>
      <c r="H54" s="138">
        <v>97121</v>
      </c>
      <c r="I54" s="138">
        <v>-93447</v>
      </c>
      <c r="J54" s="147">
        <v>-0.96217188921549135</v>
      </c>
      <c r="K54" s="151"/>
    </row>
    <row r="55" spans="1:11" ht="14.4" x14ac:dyDescent="0.3">
      <c r="A55" s="135" t="s">
        <v>34</v>
      </c>
      <c r="B55" s="132"/>
      <c r="C55" s="132"/>
      <c r="D55" s="132"/>
      <c r="E55" s="132"/>
      <c r="F55" s="143"/>
      <c r="G55" s="132"/>
      <c r="H55" s="132"/>
      <c r="I55" s="132"/>
      <c r="J55" s="132"/>
      <c r="K55" s="151"/>
    </row>
    <row r="56" spans="1:11" ht="14.4" x14ac:dyDescent="0.3">
      <c r="A56" s="135" t="s">
        <v>14</v>
      </c>
      <c r="B56" s="136">
        <v>205304</v>
      </c>
      <c r="C56" s="136">
        <v>227233</v>
      </c>
      <c r="D56" s="136">
        <v>-21929</v>
      </c>
      <c r="E56" s="145">
        <v>-9.6505356457830843E-2</v>
      </c>
      <c r="F56" s="146"/>
      <c r="G56" s="136">
        <v>205304</v>
      </c>
      <c r="H56" s="136">
        <v>227233</v>
      </c>
      <c r="I56" s="136">
        <v>-21929</v>
      </c>
      <c r="J56" s="145">
        <v>-9.6505356457830843E-2</v>
      </c>
      <c r="K56" s="151"/>
    </row>
    <row r="57" spans="1:11" ht="14.4" x14ac:dyDescent="0.3">
      <c r="A57" s="137" t="s">
        <v>269</v>
      </c>
      <c r="B57" s="138">
        <v>205304</v>
      </c>
      <c r="C57" s="138">
        <v>227233</v>
      </c>
      <c r="D57" s="138">
        <v>-21929</v>
      </c>
      <c r="E57" s="147">
        <v>-9.6505356457830843E-2</v>
      </c>
      <c r="F57" s="148"/>
      <c r="G57" s="138">
        <v>205304</v>
      </c>
      <c r="H57" s="138">
        <v>227233</v>
      </c>
      <c r="I57" s="138">
        <v>-21929</v>
      </c>
      <c r="J57" s="147">
        <v>-9.6505356457830843E-2</v>
      </c>
      <c r="K57" s="151"/>
    </row>
    <row r="58" spans="1:11" ht="14.4" x14ac:dyDescent="0.3">
      <c r="A58" s="135" t="s">
        <v>136</v>
      </c>
      <c r="B58" s="132"/>
      <c r="C58" s="132"/>
      <c r="D58" s="132"/>
      <c r="E58" s="132"/>
      <c r="F58" s="143"/>
      <c r="G58" s="132"/>
      <c r="H58" s="132"/>
      <c r="I58" s="132"/>
      <c r="J58" s="132"/>
      <c r="K58" s="151"/>
    </row>
    <row r="59" spans="1:11" ht="14.4" x14ac:dyDescent="0.3">
      <c r="A59" s="135" t="s">
        <v>35</v>
      </c>
      <c r="B59" s="136">
        <v>0</v>
      </c>
      <c r="C59" s="136">
        <v>0</v>
      </c>
      <c r="D59" s="136">
        <v>0</v>
      </c>
      <c r="E59" s="145">
        <v>0</v>
      </c>
      <c r="F59" s="146"/>
      <c r="G59" s="136">
        <v>0</v>
      </c>
      <c r="H59" s="136">
        <v>0</v>
      </c>
      <c r="I59" s="136">
        <v>0</v>
      </c>
      <c r="J59" s="145">
        <v>0</v>
      </c>
      <c r="K59" s="151"/>
    </row>
    <row r="60" spans="1:11" ht="14.4" x14ac:dyDescent="0.3">
      <c r="A60" s="135" t="s">
        <v>137</v>
      </c>
      <c r="B60" s="136">
        <v>126470</v>
      </c>
      <c r="C60" s="136">
        <v>126490</v>
      </c>
      <c r="D60" s="136">
        <v>-20</v>
      </c>
      <c r="E60" s="145">
        <v>-1.6072365966112844E-4</v>
      </c>
      <c r="F60" s="146"/>
      <c r="G60" s="136">
        <v>126470</v>
      </c>
      <c r="H60" s="136">
        <v>126490</v>
      </c>
      <c r="I60" s="136">
        <v>-20</v>
      </c>
      <c r="J60" s="145">
        <v>-1.6072365966112844E-4</v>
      </c>
      <c r="K60" s="151"/>
    </row>
    <row r="61" spans="1:11" ht="14.4" x14ac:dyDescent="0.3">
      <c r="A61" s="135" t="s">
        <v>93</v>
      </c>
      <c r="B61" s="136">
        <v>9310</v>
      </c>
      <c r="C61" s="136">
        <v>10200</v>
      </c>
      <c r="D61" s="136">
        <v>-890</v>
      </c>
      <c r="E61" s="145">
        <v>-8.7220087062237744E-2</v>
      </c>
      <c r="F61" s="146"/>
      <c r="G61" s="136">
        <v>9310</v>
      </c>
      <c r="H61" s="136">
        <v>10200</v>
      </c>
      <c r="I61" s="136">
        <v>-890</v>
      </c>
      <c r="J61" s="145">
        <v>-8.7220087062237744E-2</v>
      </c>
      <c r="K61" s="151"/>
    </row>
    <row r="62" spans="1:11" ht="14.4" x14ac:dyDescent="0.3">
      <c r="A62" s="135" t="s">
        <v>121</v>
      </c>
      <c r="B62" s="136">
        <v>17616</v>
      </c>
      <c r="C62" s="136">
        <v>800</v>
      </c>
      <c r="D62" s="136">
        <v>16816</v>
      </c>
      <c r="E62" s="145">
        <v>21.022127489342552</v>
      </c>
      <c r="F62" s="146"/>
      <c r="G62" s="136">
        <v>17616</v>
      </c>
      <c r="H62" s="136">
        <v>800</v>
      </c>
      <c r="I62" s="136">
        <v>16816</v>
      </c>
      <c r="J62" s="145">
        <v>21.022127489342552</v>
      </c>
      <c r="K62" s="151"/>
    </row>
    <row r="63" spans="1:11" ht="14.4" x14ac:dyDescent="0.3">
      <c r="A63" s="135" t="s">
        <v>138</v>
      </c>
      <c r="B63" s="136">
        <v>166779</v>
      </c>
      <c r="C63" s="136">
        <v>153069</v>
      </c>
      <c r="D63" s="136">
        <v>13709</v>
      </c>
      <c r="E63" s="145">
        <v>8.9562481944457331E-2</v>
      </c>
      <c r="F63" s="146"/>
      <c r="G63" s="136">
        <v>166779</v>
      </c>
      <c r="H63" s="136">
        <v>153069</v>
      </c>
      <c r="I63" s="136">
        <v>13709</v>
      </c>
      <c r="J63" s="145">
        <v>8.9562481944457331E-2</v>
      </c>
      <c r="K63" s="151"/>
    </row>
    <row r="64" spans="1:11" ht="14.4" x14ac:dyDescent="0.3">
      <c r="A64" s="135" t="s">
        <v>176</v>
      </c>
      <c r="B64" s="136">
        <v>6665</v>
      </c>
      <c r="C64" s="136">
        <v>6665</v>
      </c>
      <c r="D64" s="136">
        <v>0</v>
      </c>
      <c r="E64" s="145">
        <v>0</v>
      </c>
      <c r="F64" s="146"/>
      <c r="G64" s="136">
        <v>6665</v>
      </c>
      <c r="H64" s="136">
        <v>6665</v>
      </c>
      <c r="I64" s="136">
        <v>0</v>
      </c>
      <c r="J64" s="145">
        <v>0</v>
      </c>
      <c r="K64" s="151"/>
    </row>
    <row r="65" spans="1:11" ht="14.4" x14ac:dyDescent="0.3">
      <c r="A65" s="135" t="s">
        <v>155</v>
      </c>
      <c r="B65" s="136">
        <v>202</v>
      </c>
      <c r="C65" s="136">
        <v>496</v>
      </c>
      <c r="D65" s="136">
        <v>-294</v>
      </c>
      <c r="E65" s="145">
        <v>-0.59327778562349953</v>
      </c>
      <c r="F65" s="146"/>
      <c r="G65" s="136">
        <v>202</v>
      </c>
      <c r="H65" s="136">
        <v>496</v>
      </c>
      <c r="I65" s="136">
        <v>-294</v>
      </c>
      <c r="J65" s="145">
        <v>-0.59327778562349953</v>
      </c>
      <c r="K65" s="151"/>
    </row>
    <row r="66" spans="1:11" ht="14.4" x14ac:dyDescent="0.3">
      <c r="A66" s="135" t="s">
        <v>409</v>
      </c>
      <c r="B66" s="136">
        <v>1246</v>
      </c>
      <c r="C66" s="136">
        <v>265</v>
      </c>
      <c r="D66" s="136">
        <v>981</v>
      </c>
      <c r="E66" s="145">
        <v>3.7021517553793886</v>
      </c>
      <c r="F66" s="146"/>
      <c r="G66" s="136">
        <v>1246</v>
      </c>
      <c r="H66" s="136">
        <v>265</v>
      </c>
      <c r="I66" s="136">
        <v>981</v>
      </c>
      <c r="J66" s="145">
        <v>3.7021517553793886</v>
      </c>
      <c r="K66" s="151"/>
    </row>
    <row r="67" spans="1:11" ht="14.4" x14ac:dyDescent="0.3">
      <c r="A67" s="135" t="s">
        <v>177</v>
      </c>
      <c r="B67" s="136">
        <v>168600</v>
      </c>
      <c r="C67" s="136">
        <v>168600</v>
      </c>
      <c r="D67" s="136">
        <v>0</v>
      </c>
      <c r="E67" s="145">
        <v>0</v>
      </c>
      <c r="F67" s="146"/>
      <c r="G67" s="136">
        <v>168600</v>
      </c>
      <c r="H67" s="136">
        <v>168600</v>
      </c>
      <c r="I67" s="136">
        <v>0</v>
      </c>
      <c r="J67" s="145">
        <v>0</v>
      </c>
      <c r="K67" s="151"/>
    </row>
    <row r="68" spans="1:11" ht="14.4" x14ac:dyDescent="0.3">
      <c r="A68" s="135" t="s">
        <v>270</v>
      </c>
      <c r="B68" s="136">
        <v>-72352</v>
      </c>
      <c r="C68" s="136">
        <v>-11851</v>
      </c>
      <c r="D68" s="136">
        <v>-60501</v>
      </c>
      <c r="E68" s="145">
        <v>5.1051996489688465</v>
      </c>
      <c r="F68" s="146"/>
      <c r="G68" s="136">
        <v>-72352</v>
      </c>
      <c r="H68" s="136">
        <v>-11851</v>
      </c>
      <c r="I68" s="136">
        <v>-60501</v>
      </c>
      <c r="J68" s="145">
        <v>-5.1051996489688465</v>
      </c>
      <c r="K68" s="151"/>
    </row>
    <row r="69" spans="1:11" ht="14.4" x14ac:dyDescent="0.3">
      <c r="A69" s="135" t="s">
        <v>206</v>
      </c>
      <c r="B69" s="136">
        <v>38085</v>
      </c>
      <c r="C69" s="136">
        <v>37162</v>
      </c>
      <c r="D69" s="136">
        <v>923</v>
      </c>
      <c r="E69" s="145">
        <v>2.4837199289596903E-2</v>
      </c>
      <c r="F69" s="146"/>
      <c r="G69" s="136">
        <v>38085</v>
      </c>
      <c r="H69" s="136">
        <v>37162</v>
      </c>
      <c r="I69" s="136">
        <v>923</v>
      </c>
      <c r="J69" s="145">
        <v>2.4837199289596903E-2</v>
      </c>
      <c r="K69" s="151"/>
    </row>
    <row r="70" spans="1:11" ht="14.4" x14ac:dyDescent="0.3">
      <c r="A70" s="135" t="s">
        <v>178</v>
      </c>
      <c r="B70" s="136">
        <v>27034</v>
      </c>
      <c r="C70" s="136">
        <v>24624</v>
      </c>
      <c r="D70" s="136">
        <v>2409</v>
      </c>
      <c r="E70" s="145">
        <v>9.7849318701168655E-2</v>
      </c>
      <c r="F70" s="146"/>
      <c r="G70" s="136">
        <v>27034</v>
      </c>
      <c r="H70" s="136">
        <v>24624</v>
      </c>
      <c r="I70" s="136">
        <v>2409</v>
      </c>
      <c r="J70" s="145">
        <v>9.7849318701168655E-2</v>
      </c>
      <c r="K70" s="151"/>
    </row>
    <row r="71" spans="1:11" ht="14.4" x14ac:dyDescent="0.3">
      <c r="A71" s="135" t="s">
        <v>62</v>
      </c>
      <c r="B71" s="136">
        <v>-1</v>
      </c>
      <c r="C71" s="136">
        <v>-1</v>
      </c>
      <c r="D71" s="136">
        <v>0</v>
      </c>
      <c r="E71" s="145">
        <v>0</v>
      </c>
      <c r="F71" s="146"/>
      <c r="G71" s="136">
        <v>-1</v>
      </c>
      <c r="H71" s="136">
        <v>-1</v>
      </c>
      <c r="I71" s="136">
        <v>0</v>
      </c>
      <c r="J71" s="145">
        <v>0</v>
      </c>
      <c r="K71" s="151"/>
    </row>
    <row r="72" spans="1:11" ht="14.4" x14ac:dyDescent="0.3">
      <c r="A72" s="135" t="s">
        <v>531</v>
      </c>
      <c r="B72" s="136">
        <v>252</v>
      </c>
      <c r="C72" s="136">
        <v>0</v>
      </c>
      <c r="D72" s="136">
        <v>252</v>
      </c>
      <c r="E72" s="145">
        <v>0</v>
      </c>
      <c r="F72" s="146"/>
      <c r="G72" s="136">
        <v>252</v>
      </c>
      <c r="H72" s="136">
        <v>0</v>
      </c>
      <c r="I72" s="136">
        <v>252</v>
      </c>
      <c r="J72" s="145">
        <v>0</v>
      </c>
      <c r="K72" s="151"/>
    </row>
    <row r="73" spans="1:11" ht="14.4" x14ac:dyDescent="0.3">
      <c r="A73" s="135" t="s">
        <v>36</v>
      </c>
      <c r="B73" s="136">
        <v>0</v>
      </c>
      <c r="C73" s="136">
        <v>65642</v>
      </c>
      <c r="D73" s="136">
        <v>-65642</v>
      </c>
      <c r="E73" s="145">
        <v>-1</v>
      </c>
      <c r="F73" s="146"/>
      <c r="G73" s="136">
        <v>0</v>
      </c>
      <c r="H73" s="136">
        <v>65642</v>
      </c>
      <c r="I73" s="136">
        <v>-65642</v>
      </c>
      <c r="J73" s="145">
        <v>-1</v>
      </c>
      <c r="K73" s="151"/>
    </row>
    <row r="74" spans="1:11" ht="14.4" x14ac:dyDescent="0.3">
      <c r="A74" s="135" t="s">
        <v>156</v>
      </c>
      <c r="B74" s="136">
        <v>-17630</v>
      </c>
      <c r="C74" s="136">
        <v>-55510</v>
      </c>
      <c r="D74" s="136">
        <v>37880</v>
      </c>
      <c r="E74" s="145">
        <v>-0.68239956764546938</v>
      </c>
      <c r="F74" s="146"/>
      <c r="G74" s="136">
        <v>-17630</v>
      </c>
      <c r="H74" s="136">
        <v>-55510</v>
      </c>
      <c r="I74" s="136">
        <v>37880</v>
      </c>
      <c r="J74" s="145">
        <v>0.68239956764546938</v>
      </c>
      <c r="K74" s="151"/>
    </row>
    <row r="75" spans="1:11" ht="14.4" x14ac:dyDescent="0.3">
      <c r="A75" s="135" t="s">
        <v>15</v>
      </c>
      <c r="B75" s="136">
        <v>588</v>
      </c>
      <c r="C75" s="136">
        <v>3748</v>
      </c>
      <c r="D75" s="136">
        <v>-3160</v>
      </c>
      <c r="E75" s="145">
        <v>-0.84321112495564265</v>
      </c>
      <c r="F75" s="146"/>
      <c r="G75" s="136">
        <v>588</v>
      </c>
      <c r="H75" s="136">
        <v>3748</v>
      </c>
      <c r="I75" s="136">
        <v>-3160</v>
      </c>
      <c r="J75" s="145">
        <v>-0.84321112495564265</v>
      </c>
      <c r="K75" s="151"/>
    </row>
    <row r="76" spans="1:11" ht="14.4" x14ac:dyDescent="0.3">
      <c r="A76" s="135" t="s">
        <v>115</v>
      </c>
      <c r="B76" s="136">
        <v>0</v>
      </c>
      <c r="C76" s="136">
        <v>-2748</v>
      </c>
      <c r="D76" s="136">
        <v>2748</v>
      </c>
      <c r="E76" s="145">
        <v>-1</v>
      </c>
      <c r="F76" s="146"/>
      <c r="G76" s="136">
        <v>0</v>
      </c>
      <c r="H76" s="136">
        <v>-2748</v>
      </c>
      <c r="I76" s="136">
        <v>2748</v>
      </c>
      <c r="J76" s="145">
        <v>1</v>
      </c>
      <c r="K76" s="151"/>
    </row>
    <row r="77" spans="1:11" ht="14.4" x14ac:dyDescent="0.3">
      <c r="A77" s="135" t="s">
        <v>144</v>
      </c>
      <c r="B77" s="136">
        <v>5734</v>
      </c>
      <c r="C77" s="136">
        <v>5724</v>
      </c>
      <c r="D77" s="136">
        <v>10</v>
      </c>
      <c r="E77" s="145">
        <v>1.7470300489168414E-3</v>
      </c>
      <c r="F77" s="146"/>
      <c r="G77" s="136">
        <v>5734</v>
      </c>
      <c r="H77" s="136">
        <v>5724</v>
      </c>
      <c r="I77" s="136">
        <v>10</v>
      </c>
      <c r="J77" s="145">
        <v>1.7470300489168414E-3</v>
      </c>
      <c r="K77" s="151"/>
    </row>
    <row r="78" spans="1:11" ht="14.4" x14ac:dyDescent="0.3">
      <c r="A78" s="135" t="s">
        <v>116</v>
      </c>
      <c r="B78" s="136">
        <v>0</v>
      </c>
      <c r="C78" s="136">
        <v>-1198</v>
      </c>
      <c r="D78" s="136">
        <v>1198</v>
      </c>
      <c r="E78" s="145">
        <v>-1</v>
      </c>
      <c r="F78" s="146"/>
      <c r="G78" s="136">
        <v>0</v>
      </c>
      <c r="H78" s="136">
        <v>-1198</v>
      </c>
      <c r="I78" s="136">
        <v>1198</v>
      </c>
      <c r="J78" s="145">
        <v>1</v>
      </c>
      <c r="K78" s="151"/>
    </row>
    <row r="79" spans="1:11" ht="14.4" x14ac:dyDescent="0.3">
      <c r="A79" s="135" t="s">
        <v>63</v>
      </c>
      <c r="B79" s="136">
        <v>10499</v>
      </c>
      <c r="C79" s="136">
        <v>10499</v>
      </c>
      <c r="D79" s="136">
        <v>0</v>
      </c>
      <c r="E79" s="145">
        <v>0</v>
      </c>
      <c r="F79" s="146"/>
      <c r="G79" s="136">
        <v>10499</v>
      </c>
      <c r="H79" s="136">
        <v>10499</v>
      </c>
      <c r="I79" s="136">
        <v>0</v>
      </c>
      <c r="J79" s="145">
        <v>0</v>
      </c>
      <c r="K79" s="151"/>
    </row>
    <row r="80" spans="1:11" ht="14.4" x14ac:dyDescent="0.3">
      <c r="A80" s="135" t="s">
        <v>207</v>
      </c>
      <c r="B80" s="136">
        <v>22661</v>
      </c>
      <c r="C80" s="136">
        <v>30390</v>
      </c>
      <c r="D80" s="136">
        <v>-7729</v>
      </c>
      <c r="E80" s="145">
        <v>-0.25432671978782251</v>
      </c>
      <c r="F80" s="146"/>
      <c r="G80" s="136">
        <v>22661</v>
      </c>
      <c r="H80" s="136">
        <v>30390</v>
      </c>
      <c r="I80" s="136">
        <v>-7729</v>
      </c>
      <c r="J80" s="145">
        <v>-0.25432671978782251</v>
      </c>
      <c r="K80" s="151"/>
    </row>
    <row r="81" spans="1:11" ht="14.4" x14ac:dyDescent="0.3">
      <c r="A81" s="135" t="s">
        <v>37</v>
      </c>
      <c r="B81" s="136">
        <v>952</v>
      </c>
      <c r="C81" s="136">
        <v>-4787</v>
      </c>
      <c r="D81" s="136">
        <v>5739</v>
      </c>
      <c r="E81" s="145">
        <v>-1.1988390212518851</v>
      </c>
      <c r="F81" s="146"/>
      <c r="G81" s="136">
        <v>952</v>
      </c>
      <c r="H81" s="136">
        <v>-4787</v>
      </c>
      <c r="I81" s="136">
        <v>5739</v>
      </c>
      <c r="J81" s="145">
        <v>1.1988390212518851</v>
      </c>
      <c r="K81" s="151"/>
    </row>
    <row r="82" spans="1:11" ht="14.4" x14ac:dyDescent="0.3">
      <c r="A82" s="135" t="s">
        <v>224</v>
      </c>
      <c r="B82" s="136">
        <v>79172</v>
      </c>
      <c r="C82" s="136">
        <v>67931</v>
      </c>
      <c r="D82" s="136">
        <v>11241</v>
      </c>
      <c r="E82" s="145">
        <v>0.1654790859288906</v>
      </c>
      <c r="F82" s="146"/>
      <c r="G82" s="136">
        <v>79172</v>
      </c>
      <c r="H82" s="136">
        <v>67931</v>
      </c>
      <c r="I82" s="136">
        <v>11241</v>
      </c>
      <c r="J82" s="145">
        <v>0.1654790859288906</v>
      </c>
      <c r="K82" s="151"/>
    </row>
    <row r="83" spans="1:11" ht="14.4" x14ac:dyDescent="0.3">
      <c r="A83" s="135" t="s">
        <v>94</v>
      </c>
      <c r="B83" s="136">
        <v>34202</v>
      </c>
      <c r="C83" s="136">
        <v>53816</v>
      </c>
      <c r="D83" s="136">
        <v>-19614</v>
      </c>
      <c r="E83" s="145">
        <v>-0.36446440380845774</v>
      </c>
      <c r="F83" s="146"/>
      <c r="G83" s="136">
        <v>34202</v>
      </c>
      <c r="H83" s="136">
        <v>53816</v>
      </c>
      <c r="I83" s="136">
        <v>-19614</v>
      </c>
      <c r="J83" s="145">
        <v>-0.36446440380845774</v>
      </c>
      <c r="K83" s="151"/>
    </row>
    <row r="84" spans="1:11" ht="14.4" x14ac:dyDescent="0.3">
      <c r="A84" s="135" t="s">
        <v>139</v>
      </c>
      <c r="B84" s="136">
        <v>48060</v>
      </c>
      <c r="C84" s="136">
        <v>37006</v>
      </c>
      <c r="D84" s="136">
        <v>11054</v>
      </c>
      <c r="E84" s="145">
        <v>0.29869605563178908</v>
      </c>
      <c r="F84" s="146"/>
      <c r="G84" s="136">
        <v>48060</v>
      </c>
      <c r="H84" s="136">
        <v>37006</v>
      </c>
      <c r="I84" s="136">
        <v>11054</v>
      </c>
      <c r="J84" s="145">
        <v>0.29869605563178908</v>
      </c>
      <c r="K84" s="151"/>
    </row>
    <row r="85" spans="1:11" ht="14.4" x14ac:dyDescent="0.3">
      <c r="A85" s="135" t="s">
        <v>287</v>
      </c>
      <c r="B85" s="136">
        <v>0</v>
      </c>
      <c r="C85" s="136">
        <v>11315</v>
      </c>
      <c r="D85" s="136">
        <v>-11315</v>
      </c>
      <c r="E85" s="145">
        <v>-1</v>
      </c>
      <c r="F85" s="146"/>
      <c r="G85" s="136">
        <v>0</v>
      </c>
      <c r="H85" s="136">
        <v>11315</v>
      </c>
      <c r="I85" s="136">
        <v>-11315</v>
      </c>
      <c r="J85" s="145">
        <v>-1</v>
      </c>
      <c r="K85" s="151"/>
    </row>
    <row r="86" spans="1:11" ht="14.4" x14ac:dyDescent="0.3">
      <c r="A86" s="135" t="s">
        <v>117</v>
      </c>
      <c r="B86" s="136">
        <v>0</v>
      </c>
      <c r="C86" s="136">
        <v>650000</v>
      </c>
      <c r="D86" s="136">
        <v>-650000</v>
      </c>
      <c r="E86" s="145">
        <v>-1</v>
      </c>
      <c r="F86" s="146"/>
      <c r="G86" s="136">
        <v>0</v>
      </c>
      <c r="H86" s="136">
        <v>650000</v>
      </c>
      <c r="I86" s="136">
        <v>-650000</v>
      </c>
      <c r="J86" s="145">
        <v>-1</v>
      </c>
      <c r="K86" s="151"/>
    </row>
    <row r="87" spans="1:11" ht="14.4" x14ac:dyDescent="0.3">
      <c r="A87" s="135" t="s">
        <v>118</v>
      </c>
      <c r="B87" s="136">
        <v>18024</v>
      </c>
      <c r="C87" s="136">
        <v>18962</v>
      </c>
      <c r="D87" s="136">
        <v>-938</v>
      </c>
      <c r="E87" s="145">
        <v>-4.9478054229200492E-2</v>
      </c>
      <c r="F87" s="146"/>
      <c r="G87" s="136">
        <v>18024</v>
      </c>
      <c r="H87" s="136">
        <v>18962</v>
      </c>
      <c r="I87" s="136">
        <v>-938</v>
      </c>
      <c r="J87" s="145">
        <v>-4.9478054229200492E-2</v>
      </c>
      <c r="K87" s="151"/>
    </row>
    <row r="88" spans="1:11" ht="14.4" x14ac:dyDescent="0.3">
      <c r="A88" s="135" t="s">
        <v>64</v>
      </c>
      <c r="B88" s="136">
        <v>0</v>
      </c>
      <c r="C88" s="136">
        <v>7444</v>
      </c>
      <c r="D88" s="136">
        <v>-7444</v>
      </c>
      <c r="E88" s="145">
        <v>-1</v>
      </c>
      <c r="F88" s="146"/>
      <c r="G88" s="136">
        <v>0</v>
      </c>
      <c r="H88" s="136">
        <v>7444</v>
      </c>
      <c r="I88" s="136">
        <v>-7444</v>
      </c>
      <c r="J88" s="145">
        <v>-1</v>
      </c>
      <c r="K88" s="151"/>
    </row>
    <row r="89" spans="1:11" ht="14.4" x14ac:dyDescent="0.3">
      <c r="A89" s="135" t="s">
        <v>95</v>
      </c>
      <c r="B89" s="136">
        <v>179011</v>
      </c>
      <c r="C89" s="136">
        <v>124179</v>
      </c>
      <c r="D89" s="136">
        <v>54832</v>
      </c>
      <c r="E89" s="145">
        <v>0.4415541620332466</v>
      </c>
      <c r="F89" s="146"/>
      <c r="G89" s="136">
        <v>179011</v>
      </c>
      <c r="H89" s="136">
        <v>124179</v>
      </c>
      <c r="I89" s="136">
        <v>54832</v>
      </c>
      <c r="J89" s="145">
        <v>0.4415541620332466</v>
      </c>
      <c r="K89" s="151"/>
    </row>
    <row r="90" spans="1:11" ht="14.4" x14ac:dyDescent="0.3">
      <c r="A90" s="135" t="s">
        <v>286</v>
      </c>
      <c r="B90" s="136">
        <v>1</v>
      </c>
      <c r="C90" s="136">
        <v>14219</v>
      </c>
      <c r="D90" s="136">
        <v>-14218</v>
      </c>
      <c r="E90" s="145">
        <v>-0.99993811045595726</v>
      </c>
      <c r="F90" s="146"/>
      <c r="G90" s="136">
        <v>1</v>
      </c>
      <c r="H90" s="136">
        <v>14219</v>
      </c>
      <c r="I90" s="136">
        <v>-14218</v>
      </c>
      <c r="J90" s="145">
        <v>-0.99993811045595726</v>
      </c>
      <c r="K90" s="151"/>
    </row>
    <row r="91" spans="1:11" ht="14.4" x14ac:dyDescent="0.3">
      <c r="A91" s="135" t="s">
        <v>157</v>
      </c>
      <c r="B91" s="136">
        <v>2090</v>
      </c>
      <c r="C91" s="136">
        <v>5019</v>
      </c>
      <c r="D91" s="136">
        <v>-2929</v>
      </c>
      <c r="E91" s="145">
        <v>-0.58357493120687365</v>
      </c>
      <c r="F91" s="146"/>
      <c r="G91" s="136">
        <v>2090</v>
      </c>
      <c r="H91" s="136">
        <v>5019</v>
      </c>
      <c r="I91" s="136">
        <v>-2929</v>
      </c>
      <c r="J91" s="145">
        <v>-0.58357493120687365</v>
      </c>
      <c r="K91" s="151"/>
    </row>
    <row r="92" spans="1:11" ht="14.4" x14ac:dyDescent="0.3">
      <c r="A92" s="135" t="s">
        <v>317</v>
      </c>
      <c r="B92" s="136">
        <v>5718</v>
      </c>
      <c r="C92" s="136">
        <v>5718</v>
      </c>
      <c r="D92" s="136">
        <v>0</v>
      </c>
      <c r="E92" s="145">
        <v>0</v>
      </c>
      <c r="F92" s="146"/>
      <c r="G92" s="136">
        <v>5718</v>
      </c>
      <c r="H92" s="136">
        <v>5718</v>
      </c>
      <c r="I92" s="136">
        <v>0</v>
      </c>
      <c r="J92" s="145">
        <v>0</v>
      </c>
      <c r="K92" s="151"/>
    </row>
    <row r="93" spans="1:11" ht="14.4" x14ac:dyDescent="0.3">
      <c r="A93" s="135" t="s">
        <v>225</v>
      </c>
      <c r="B93" s="136">
        <v>-422</v>
      </c>
      <c r="C93" s="136">
        <v>-423</v>
      </c>
      <c r="D93" s="136">
        <v>1</v>
      </c>
      <c r="E93" s="145">
        <v>-2.975839021279611E-3</v>
      </c>
      <c r="F93" s="146"/>
      <c r="G93" s="136">
        <v>-422</v>
      </c>
      <c r="H93" s="136">
        <v>-423</v>
      </c>
      <c r="I93" s="136">
        <v>1</v>
      </c>
      <c r="J93" s="145">
        <v>2.975839021279611E-3</v>
      </c>
      <c r="K93" s="151"/>
    </row>
    <row r="94" spans="1:11" ht="14.4" x14ac:dyDescent="0.3">
      <c r="A94" s="135" t="s">
        <v>65</v>
      </c>
      <c r="B94" s="136">
        <v>-125</v>
      </c>
      <c r="C94" s="136">
        <v>-2363</v>
      </c>
      <c r="D94" s="136">
        <v>2238</v>
      </c>
      <c r="E94" s="145">
        <v>-0.94708844688954719</v>
      </c>
      <c r="F94" s="146"/>
      <c r="G94" s="136">
        <v>-125</v>
      </c>
      <c r="H94" s="136">
        <v>-2363</v>
      </c>
      <c r="I94" s="136">
        <v>2238</v>
      </c>
      <c r="J94" s="145">
        <v>0.94708844688954719</v>
      </c>
      <c r="K94" s="151"/>
    </row>
    <row r="95" spans="1:11" ht="14.4" x14ac:dyDescent="0.3">
      <c r="A95" s="135" t="s">
        <v>158</v>
      </c>
      <c r="B95" s="136">
        <v>-871</v>
      </c>
      <c r="C95" s="136">
        <v>769</v>
      </c>
      <c r="D95" s="136">
        <v>-1640</v>
      </c>
      <c r="E95" s="145">
        <v>-2.1332596253902185</v>
      </c>
      <c r="F95" s="146"/>
      <c r="G95" s="136">
        <v>-871</v>
      </c>
      <c r="H95" s="136">
        <v>769</v>
      </c>
      <c r="I95" s="136">
        <v>-1640</v>
      </c>
      <c r="J95" s="145">
        <v>-2.1332596253902185</v>
      </c>
      <c r="K95" s="151"/>
    </row>
    <row r="96" spans="1:11" ht="14.4" x14ac:dyDescent="0.3">
      <c r="A96" s="135" t="s">
        <v>159</v>
      </c>
      <c r="B96" s="136">
        <v>-637</v>
      </c>
      <c r="C96" s="136">
        <v>-10034</v>
      </c>
      <c r="D96" s="136">
        <v>9396</v>
      </c>
      <c r="E96" s="145">
        <v>-0.93650103901410775</v>
      </c>
      <c r="F96" s="146"/>
      <c r="G96" s="136">
        <v>-637</v>
      </c>
      <c r="H96" s="136">
        <v>-10034</v>
      </c>
      <c r="I96" s="136">
        <v>9396</v>
      </c>
      <c r="J96" s="145">
        <v>0.93650103901410775</v>
      </c>
      <c r="K96" s="151"/>
    </row>
    <row r="97" spans="1:11" ht="14.4" x14ac:dyDescent="0.3">
      <c r="A97" s="135" t="s">
        <v>244</v>
      </c>
      <c r="B97" s="136">
        <v>-6964</v>
      </c>
      <c r="C97" s="136">
        <v>-26796</v>
      </c>
      <c r="D97" s="136">
        <v>19832</v>
      </c>
      <c r="E97" s="145">
        <v>-0.74010052944212468</v>
      </c>
      <c r="F97" s="146"/>
      <c r="G97" s="136">
        <v>-6964</v>
      </c>
      <c r="H97" s="136">
        <v>-26796</v>
      </c>
      <c r="I97" s="136">
        <v>19832</v>
      </c>
      <c r="J97" s="145">
        <v>0.74010052944212468</v>
      </c>
      <c r="K97" s="151"/>
    </row>
    <row r="98" spans="1:11" ht="14.4" x14ac:dyDescent="0.3">
      <c r="A98" s="135" t="s">
        <v>208</v>
      </c>
      <c r="B98" s="136">
        <v>-493</v>
      </c>
      <c r="C98" s="136">
        <v>125</v>
      </c>
      <c r="D98" s="136">
        <v>-618</v>
      </c>
      <c r="E98" s="145">
        <v>-4.9424707953272531</v>
      </c>
      <c r="F98" s="146"/>
      <c r="G98" s="136">
        <v>-493</v>
      </c>
      <c r="H98" s="136">
        <v>125</v>
      </c>
      <c r="I98" s="136">
        <v>-618</v>
      </c>
      <c r="J98" s="145">
        <v>-4.9424707953272531</v>
      </c>
      <c r="K98" s="151"/>
    </row>
    <row r="99" spans="1:11" ht="14.4" x14ac:dyDescent="0.3">
      <c r="A99" s="135" t="s">
        <v>410</v>
      </c>
      <c r="B99" s="136">
        <v>46811</v>
      </c>
      <c r="C99" s="136">
        <v>32274</v>
      </c>
      <c r="D99" s="136">
        <v>14537</v>
      </c>
      <c r="E99" s="145">
        <v>0.45041545736252048</v>
      </c>
      <c r="F99" s="146"/>
      <c r="G99" s="136">
        <v>46811</v>
      </c>
      <c r="H99" s="136">
        <v>32274</v>
      </c>
      <c r="I99" s="136">
        <v>14537</v>
      </c>
      <c r="J99" s="145">
        <v>0.45041545736252048</v>
      </c>
      <c r="K99" s="151"/>
    </row>
    <row r="100" spans="1:11" ht="14.4" x14ac:dyDescent="0.3">
      <c r="A100" s="135" t="s">
        <v>532</v>
      </c>
      <c r="B100" s="136">
        <v>76155</v>
      </c>
      <c r="C100" s="136">
        <v>0</v>
      </c>
      <c r="D100" s="136">
        <v>76155</v>
      </c>
      <c r="E100" s="145">
        <v>0</v>
      </c>
      <c r="F100" s="146"/>
      <c r="G100" s="136">
        <v>76155</v>
      </c>
      <c r="H100" s="136">
        <v>0</v>
      </c>
      <c r="I100" s="136">
        <v>76155</v>
      </c>
      <c r="J100" s="145">
        <v>0</v>
      </c>
      <c r="K100" s="151"/>
    </row>
    <row r="101" spans="1:11" ht="14.4" x14ac:dyDescent="0.3">
      <c r="A101" s="137" t="s">
        <v>96</v>
      </c>
      <c r="B101" s="138">
        <v>992439</v>
      </c>
      <c r="C101" s="138">
        <v>1557439</v>
      </c>
      <c r="D101" s="138">
        <v>-565000</v>
      </c>
      <c r="E101" s="147">
        <v>-0.36277501190512168</v>
      </c>
      <c r="F101" s="148"/>
      <c r="G101" s="138">
        <v>992439</v>
      </c>
      <c r="H101" s="138">
        <v>1557439</v>
      </c>
      <c r="I101" s="138">
        <v>-565000</v>
      </c>
      <c r="J101" s="147">
        <v>-0.36277501190512168</v>
      </c>
      <c r="K101" s="151"/>
    </row>
    <row r="102" spans="1:11" ht="14.4" x14ac:dyDescent="0.3">
      <c r="A102" s="137" t="s">
        <v>179</v>
      </c>
      <c r="B102" s="138">
        <v>1201417</v>
      </c>
      <c r="C102" s="138">
        <v>1881793</v>
      </c>
      <c r="D102" s="138">
        <v>-680376</v>
      </c>
      <c r="E102" s="147">
        <v>-0.36155745884288915</v>
      </c>
      <c r="F102" s="148"/>
      <c r="G102" s="138">
        <v>1201417</v>
      </c>
      <c r="H102" s="138">
        <v>1881793</v>
      </c>
      <c r="I102" s="138">
        <v>-680376</v>
      </c>
      <c r="J102" s="147">
        <v>-0.36155745884288915</v>
      </c>
      <c r="K102" s="151"/>
    </row>
    <row r="103" spans="1:11" x14ac:dyDescent="0.2">
      <c r="A103" s="131"/>
      <c r="B103" s="132"/>
      <c r="C103" s="132"/>
      <c r="D103" s="132"/>
      <c r="E103" s="132"/>
      <c r="F103" s="143"/>
      <c r="G103" s="132"/>
      <c r="H103" s="132"/>
      <c r="I103" s="132"/>
      <c r="J103" s="132"/>
      <c r="K103" s="151"/>
    </row>
    <row r="104" spans="1:11" ht="15.05" thickBot="1" x14ac:dyDescent="0.35">
      <c r="A104" s="133" t="s">
        <v>16</v>
      </c>
      <c r="B104" s="134"/>
      <c r="C104" s="134"/>
      <c r="D104" s="134"/>
      <c r="E104" s="134"/>
      <c r="F104" s="144"/>
      <c r="G104" s="134"/>
      <c r="H104" s="134"/>
      <c r="I104" s="134"/>
      <c r="J104" s="134"/>
      <c r="K104" s="151"/>
    </row>
    <row r="105" spans="1:11" ht="14.4" x14ac:dyDescent="0.3">
      <c r="A105" s="135" t="s">
        <v>17</v>
      </c>
      <c r="B105" s="132"/>
      <c r="C105" s="132"/>
      <c r="D105" s="132"/>
      <c r="E105" s="132"/>
      <c r="F105" s="143"/>
      <c r="G105" s="132"/>
      <c r="H105" s="132"/>
      <c r="I105" s="132"/>
      <c r="J105" s="132"/>
      <c r="K105" s="151"/>
    </row>
    <row r="106" spans="1:11" ht="14.4" x14ac:dyDescent="0.3">
      <c r="A106" s="135" t="s">
        <v>140</v>
      </c>
      <c r="B106" s="136">
        <v>266850</v>
      </c>
      <c r="C106" s="136">
        <v>22791</v>
      </c>
      <c r="D106" s="136">
        <v>244060</v>
      </c>
      <c r="E106" s="145">
        <v>10.70880004703702</v>
      </c>
      <c r="F106" s="146"/>
      <c r="G106" s="136">
        <v>266850</v>
      </c>
      <c r="H106" s="136">
        <v>22791</v>
      </c>
      <c r="I106" s="136">
        <v>244060</v>
      </c>
      <c r="J106" s="145">
        <v>10.70880004703702</v>
      </c>
      <c r="K106" s="151"/>
    </row>
    <row r="107" spans="1:11" ht="14.4" x14ac:dyDescent="0.3">
      <c r="A107" s="135" t="s">
        <v>318</v>
      </c>
      <c r="B107" s="136">
        <v>134422</v>
      </c>
      <c r="C107" s="136">
        <v>170417</v>
      </c>
      <c r="D107" s="136">
        <v>-35995</v>
      </c>
      <c r="E107" s="145">
        <v>-0.21121493111533526</v>
      </c>
      <c r="F107" s="146"/>
      <c r="G107" s="136">
        <v>134422</v>
      </c>
      <c r="H107" s="136">
        <v>170417</v>
      </c>
      <c r="I107" s="136">
        <v>-35995</v>
      </c>
      <c r="J107" s="145">
        <v>-0.21121493111533526</v>
      </c>
      <c r="K107" s="151"/>
    </row>
    <row r="108" spans="1:11" ht="14.4" x14ac:dyDescent="0.3">
      <c r="A108" s="135" t="s">
        <v>245</v>
      </c>
      <c r="B108" s="136">
        <v>0</v>
      </c>
      <c r="C108" s="136">
        <v>-974</v>
      </c>
      <c r="D108" s="136">
        <v>974</v>
      </c>
      <c r="E108" s="145">
        <v>-1</v>
      </c>
      <c r="F108" s="146"/>
      <c r="G108" s="136">
        <v>0</v>
      </c>
      <c r="H108" s="136">
        <v>-974</v>
      </c>
      <c r="I108" s="136">
        <v>974</v>
      </c>
      <c r="J108" s="145">
        <v>1</v>
      </c>
      <c r="K108" s="151"/>
    </row>
    <row r="109" spans="1:11" ht="14.4" x14ac:dyDescent="0.3">
      <c r="A109" s="135" t="s">
        <v>180</v>
      </c>
      <c r="B109" s="136">
        <v>23613</v>
      </c>
      <c r="C109" s="136">
        <v>59484</v>
      </c>
      <c r="D109" s="136">
        <v>-35871</v>
      </c>
      <c r="E109" s="145">
        <v>-0.60304050589585334</v>
      </c>
      <c r="F109" s="146"/>
      <c r="G109" s="136">
        <v>23613</v>
      </c>
      <c r="H109" s="136">
        <v>59484</v>
      </c>
      <c r="I109" s="136">
        <v>-35871</v>
      </c>
      <c r="J109" s="145">
        <v>-0.60304050589585334</v>
      </c>
      <c r="K109" s="151"/>
    </row>
    <row r="110" spans="1:11" ht="14.4" x14ac:dyDescent="0.3">
      <c r="A110" s="135" t="s">
        <v>119</v>
      </c>
      <c r="B110" s="136">
        <v>0</v>
      </c>
      <c r="C110" s="136">
        <v>2341</v>
      </c>
      <c r="D110" s="136">
        <v>-2341</v>
      </c>
      <c r="E110" s="145">
        <v>-1</v>
      </c>
      <c r="F110" s="146"/>
      <c r="G110" s="136">
        <v>0</v>
      </c>
      <c r="H110" s="136">
        <v>2341</v>
      </c>
      <c r="I110" s="136">
        <v>-2341</v>
      </c>
      <c r="J110" s="145">
        <v>-1</v>
      </c>
      <c r="K110" s="151"/>
    </row>
    <row r="111" spans="1:11" ht="14.4" x14ac:dyDescent="0.3">
      <c r="A111" s="135" t="s">
        <v>319</v>
      </c>
      <c r="B111" s="136">
        <v>6532</v>
      </c>
      <c r="C111" s="136">
        <v>12487</v>
      </c>
      <c r="D111" s="136">
        <v>-5955</v>
      </c>
      <c r="E111" s="145">
        <v>-0.47691915899601028</v>
      </c>
      <c r="F111" s="146"/>
      <c r="G111" s="136">
        <v>6532</v>
      </c>
      <c r="H111" s="136">
        <v>12487</v>
      </c>
      <c r="I111" s="136">
        <v>-5955</v>
      </c>
      <c r="J111" s="145">
        <v>-0.47691915899601028</v>
      </c>
      <c r="K111" s="151"/>
    </row>
    <row r="112" spans="1:11" ht="14.4" x14ac:dyDescent="0.3">
      <c r="A112" s="135" t="s">
        <v>66</v>
      </c>
      <c r="B112" s="136">
        <v>13998</v>
      </c>
      <c r="C112" s="136">
        <v>24497</v>
      </c>
      <c r="D112" s="136">
        <v>-10499</v>
      </c>
      <c r="E112" s="145">
        <v>-0.4285714285714286</v>
      </c>
      <c r="F112" s="146"/>
      <c r="G112" s="136">
        <v>13998</v>
      </c>
      <c r="H112" s="136">
        <v>24497</v>
      </c>
      <c r="I112" s="136">
        <v>-10499</v>
      </c>
      <c r="J112" s="145">
        <v>-0.4285714285714286</v>
      </c>
      <c r="K112" s="151"/>
    </row>
    <row r="113" spans="1:11" ht="14.4" x14ac:dyDescent="0.3">
      <c r="A113" s="137" t="s">
        <v>300</v>
      </c>
      <c r="B113" s="138">
        <v>445415</v>
      </c>
      <c r="C113" s="138">
        <v>291042</v>
      </c>
      <c r="D113" s="138">
        <v>154373</v>
      </c>
      <c r="E113" s="147">
        <v>0.53041459965378879</v>
      </c>
      <c r="F113" s="148"/>
      <c r="G113" s="138">
        <v>445415</v>
      </c>
      <c r="H113" s="138">
        <v>291042</v>
      </c>
      <c r="I113" s="138">
        <v>154373</v>
      </c>
      <c r="J113" s="147">
        <v>0.53041459965378879</v>
      </c>
      <c r="K113" s="151"/>
    </row>
    <row r="114" spans="1:11" ht="14.4" x14ac:dyDescent="0.3">
      <c r="A114" s="137" t="s">
        <v>141</v>
      </c>
      <c r="B114" s="138">
        <v>445415</v>
      </c>
      <c r="C114" s="138">
        <v>291042</v>
      </c>
      <c r="D114" s="138">
        <v>154373</v>
      </c>
      <c r="E114" s="147">
        <v>0.53041459965378879</v>
      </c>
      <c r="F114" s="148"/>
      <c r="G114" s="138">
        <v>445415</v>
      </c>
      <c r="H114" s="138">
        <v>291042</v>
      </c>
      <c r="I114" s="138">
        <v>154373</v>
      </c>
      <c r="J114" s="147">
        <v>0.53041459965378879</v>
      </c>
      <c r="K114" s="151"/>
    </row>
    <row r="115" spans="1:11" ht="15.05" thickBot="1" x14ac:dyDescent="0.35">
      <c r="A115" s="139" t="s">
        <v>142</v>
      </c>
      <c r="B115" s="140">
        <v>1646832</v>
      </c>
      <c r="C115" s="140">
        <v>2172835</v>
      </c>
      <c r="D115" s="140">
        <v>-526003</v>
      </c>
      <c r="E115" s="149">
        <v>-0.24208162472473868</v>
      </c>
      <c r="F115" s="150"/>
      <c r="G115" s="140">
        <v>1646832</v>
      </c>
      <c r="H115" s="140">
        <v>2172835</v>
      </c>
      <c r="I115" s="140">
        <v>-526003</v>
      </c>
      <c r="J115" s="149">
        <v>-0.24208162472473868</v>
      </c>
      <c r="K115" s="151"/>
    </row>
    <row r="116" spans="1:11" x14ac:dyDescent="0.2">
      <c r="A116" s="131"/>
      <c r="B116" s="132"/>
      <c r="C116" s="132"/>
      <c r="D116" s="132"/>
      <c r="E116" s="132"/>
      <c r="F116" s="143"/>
      <c r="G116" s="132"/>
      <c r="H116" s="132"/>
      <c r="I116" s="132"/>
      <c r="J116" s="132"/>
      <c r="K116" s="151"/>
    </row>
    <row r="117" spans="1:11" ht="15.05" thickBot="1" x14ac:dyDescent="0.35">
      <c r="A117" s="139" t="s">
        <v>320</v>
      </c>
      <c r="B117" s="140">
        <v>8514827</v>
      </c>
      <c r="C117" s="140">
        <v>7816808</v>
      </c>
      <c r="D117" s="140">
        <v>698018</v>
      </c>
      <c r="E117" s="149">
        <v>8.9297086779911078E-2</v>
      </c>
      <c r="F117" s="150"/>
      <c r="G117" s="140">
        <v>8514827</v>
      </c>
      <c r="H117" s="140">
        <v>7816808</v>
      </c>
      <c r="I117" s="140">
        <v>698018</v>
      </c>
      <c r="J117" s="149">
        <v>8.9297086779911078E-2</v>
      </c>
      <c r="K117" s="151"/>
    </row>
    <row r="118" spans="1:11" x14ac:dyDescent="0.2">
      <c r="A118" s="131"/>
      <c r="B118" s="132"/>
      <c r="C118" s="132"/>
      <c r="D118" s="132"/>
      <c r="E118" s="132"/>
      <c r="F118" s="143"/>
      <c r="G118" s="132"/>
      <c r="H118" s="132"/>
      <c r="I118" s="132"/>
      <c r="J118" s="132"/>
      <c r="K118" s="151"/>
    </row>
    <row r="119" spans="1:11" ht="15.05" thickBot="1" x14ac:dyDescent="0.35">
      <c r="A119" s="133" t="s">
        <v>255</v>
      </c>
      <c r="B119" s="134"/>
      <c r="C119" s="134"/>
      <c r="D119" s="134"/>
      <c r="E119" s="134"/>
      <c r="F119" s="144"/>
      <c r="G119" s="134"/>
      <c r="H119" s="134"/>
      <c r="I119" s="134"/>
      <c r="J119" s="134"/>
      <c r="K119" s="151"/>
    </row>
    <row r="120" spans="1:11" ht="14.4" x14ac:dyDescent="0.3">
      <c r="A120" s="135" t="s">
        <v>67</v>
      </c>
      <c r="B120" s="132"/>
      <c r="C120" s="132"/>
      <c r="D120" s="132"/>
      <c r="E120" s="132"/>
      <c r="F120" s="143"/>
      <c r="G120" s="132"/>
      <c r="H120" s="132"/>
      <c r="I120" s="132"/>
      <c r="J120" s="132"/>
      <c r="K120" s="151"/>
    </row>
    <row r="121" spans="1:11" ht="14.4" x14ac:dyDescent="0.3">
      <c r="A121" s="135" t="s">
        <v>97</v>
      </c>
      <c r="B121" s="136">
        <v>1538434</v>
      </c>
      <c r="C121" s="136">
        <v>1538434</v>
      </c>
      <c r="D121" s="136">
        <v>0</v>
      </c>
      <c r="E121" s="145">
        <v>0</v>
      </c>
      <c r="F121" s="146"/>
      <c r="G121" s="136">
        <v>1538434</v>
      </c>
      <c r="H121" s="136">
        <v>1538434</v>
      </c>
      <c r="I121" s="136">
        <v>0</v>
      </c>
      <c r="J121" s="145">
        <v>0</v>
      </c>
      <c r="K121" s="151"/>
    </row>
    <row r="122" spans="1:11" ht="14.4" x14ac:dyDescent="0.3">
      <c r="A122" s="135" t="s">
        <v>38</v>
      </c>
      <c r="B122" s="136">
        <v>4154575</v>
      </c>
      <c r="C122" s="136">
        <v>4154575</v>
      </c>
      <c r="D122" s="136">
        <v>0</v>
      </c>
      <c r="E122" s="145">
        <v>0</v>
      </c>
      <c r="F122" s="146"/>
      <c r="G122" s="136">
        <v>4154575</v>
      </c>
      <c r="H122" s="136">
        <v>4154575</v>
      </c>
      <c r="I122" s="136">
        <v>0</v>
      </c>
      <c r="J122" s="145">
        <v>0</v>
      </c>
      <c r="K122" s="151"/>
    </row>
    <row r="123" spans="1:11" ht="14.4" x14ac:dyDescent="0.3">
      <c r="A123" s="137" t="s">
        <v>120</v>
      </c>
      <c r="B123" s="138">
        <v>5693009</v>
      </c>
      <c r="C123" s="138">
        <v>5693009</v>
      </c>
      <c r="D123" s="138">
        <v>0</v>
      </c>
      <c r="E123" s="147">
        <v>0</v>
      </c>
      <c r="F123" s="148"/>
      <c r="G123" s="138">
        <v>5693009</v>
      </c>
      <c r="H123" s="138">
        <v>5693009</v>
      </c>
      <c r="I123" s="138">
        <v>0</v>
      </c>
      <c r="J123" s="147">
        <v>0</v>
      </c>
      <c r="K123" s="151"/>
    </row>
    <row r="124" spans="1:11" ht="14.4" x14ac:dyDescent="0.3">
      <c r="A124" s="135" t="s">
        <v>246</v>
      </c>
      <c r="B124" s="132"/>
      <c r="C124" s="132"/>
      <c r="D124" s="132"/>
      <c r="E124" s="132"/>
      <c r="F124" s="143"/>
      <c r="G124" s="132"/>
      <c r="H124" s="132"/>
      <c r="I124" s="132"/>
      <c r="J124" s="132"/>
      <c r="K124" s="151"/>
    </row>
    <row r="125" spans="1:11" ht="14.4" x14ac:dyDescent="0.3">
      <c r="A125" s="135" t="s">
        <v>143</v>
      </c>
      <c r="B125" s="136">
        <v>2821817</v>
      </c>
      <c r="C125" s="136">
        <v>2123799</v>
      </c>
      <c r="D125" s="136">
        <v>698018</v>
      </c>
      <c r="E125" s="145">
        <v>0.32866499130094223</v>
      </c>
      <c r="F125" s="146"/>
      <c r="G125" s="136">
        <v>2821817</v>
      </c>
      <c r="H125" s="136">
        <v>2123799</v>
      </c>
      <c r="I125" s="136">
        <v>698018</v>
      </c>
      <c r="J125" s="145">
        <v>0.32866499130094223</v>
      </c>
      <c r="K125" s="151"/>
    </row>
    <row r="126" spans="1:11" ht="14.4" x14ac:dyDescent="0.3">
      <c r="A126" s="137" t="s">
        <v>271</v>
      </c>
      <c r="B126" s="138">
        <v>2821817</v>
      </c>
      <c r="C126" s="138">
        <v>2123799</v>
      </c>
      <c r="D126" s="138">
        <v>698018</v>
      </c>
      <c r="E126" s="147">
        <v>0.32866499130094223</v>
      </c>
      <c r="F126" s="148"/>
      <c r="G126" s="138">
        <v>2821817</v>
      </c>
      <c r="H126" s="138">
        <v>2123799</v>
      </c>
      <c r="I126" s="138">
        <v>698018</v>
      </c>
      <c r="J126" s="147">
        <v>0.32866499130094223</v>
      </c>
      <c r="K126" s="151"/>
    </row>
    <row r="127" spans="1:11" ht="14.4" x14ac:dyDescent="0.3">
      <c r="A127" s="137" t="s">
        <v>98</v>
      </c>
      <c r="B127" s="138">
        <v>8514827</v>
      </c>
      <c r="C127" s="138">
        <v>7816808</v>
      </c>
      <c r="D127" s="138">
        <v>698018</v>
      </c>
      <c r="E127" s="147">
        <v>8.9297109076420147E-2</v>
      </c>
      <c r="F127" s="148"/>
      <c r="G127" s="138">
        <v>8514827</v>
      </c>
      <c r="H127" s="138">
        <v>7816808</v>
      </c>
      <c r="I127" s="138">
        <v>698018</v>
      </c>
      <c r="J127" s="147">
        <v>8.9297109076420147E-2</v>
      </c>
      <c r="K127" s="151"/>
    </row>
    <row r="128" spans="1:11" ht="15.05" thickBot="1" x14ac:dyDescent="0.35">
      <c r="A128" s="139" t="s">
        <v>160</v>
      </c>
      <c r="B128" s="140">
        <v>8514827</v>
      </c>
      <c r="C128" s="140">
        <v>7816808</v>
      </c>
      <c r="D128" s="140">
        <v>698018</v>
      </c>
      <c r="E128" s="149">
        <v>8.9297109076420147E-2</v>
      </c>
      <c r="F128" s="150"/>
      <c r="G128" s="140">
        <v>8514827</v>
      </c>
      <c r="H128" s="140">
        <v>7816808</v>
      </c>
      <c r="I128" s="140">
        <v>698018</v>
      </c>
      <c r="J128" s="149">
        <v>8.9297109076420147E-2</v>
      </c>
      <c r="K128" s="151"/>
    </row>
    <row r="129" spans="1:11" x14ac:dyDescent="0.2">
      <c r="A129" s="131"/>
      <c r="B129" s="132"/>
      <c r="C129" s="132"/>
      <c r="D129" s="132"/>
      <c r="E129" s="132"/>
      <c r="F129" s="143"/>
      <c r="G129" s="132"/>
      <c r="H129" s="132"/>
      <c r="I129" s="132"/>
      <c r="J129" s="132"/>
      <c r="K129" s="151"/>
    </row>
    <row r="130" spans="1:11" x14ac:dyDescent="0.2">
      <c r="B130" s="142"/>
      <c r="C130" s="142"/>
      <c r="D130" s="142"/>
      <c r="E130" s="142"/>
      <c r="F130" s="151"/>
      <c r="G130" s="142"/>
      <c r="H130" s="142"/>
      <c r="I130" s="142"/>
      <c r="J130" s="142"/>
      <c r="K130" s="151"/>
    </row>
    <row r="131" spans="1:11" x14ac:dyDescent="0.2">
      <c r="B131" s="142"/>
      <c r="C131" s="142"/>
      <c r="D131" s="142"/>
      <c r="E131" s="142"/>
      <c r="F131" s="151"/>
      <c r="G131" s="142"/>
      <c r="H131" s="142"/>
      <c r="I131" s="142"/>
      <c r="J131" s="142"/>
      <c r="K131" s="151"/>
    </row>
    <row r="132" spans="1:11" x14ac:dyDescent="0.2">
      <c r="B132" s="142"/>
      <c r="C132" s="142"/>
      <c r="D132" s="142"/>
      <c r="E132" s="142"/>
      <c r="F132" s="151"/>
      <c r="G132" s="142"/>
      <c r="H132" s="142"/>
      <c r="I132" s="142"/>
      <c r="J132" s="142"/>
      <c r="K132" s="151"/>
    </row>
    <row r="133" spans="1:11" x14ac:dyDescent="0.2">
      <c r="B133" s="142"/>
      <c r="C133" s="142"/>
      <c r="D133" s="142"/>
      <c r="E133" s="142"/>
      <c r="F133" s="151"/>
      <c r="G133" s="142"/>
      <c r="H133" s="142"/>
      <c r="I133" s="142"/>
      <c r="J133" s="142"/>
      <c r="K133" s="151"/>
    </row>
    <row r="134" spans="1:11" x14ac:dyDescent="0.2">
      <c r="B134" s="142"/>
      <c r="C134" s="142"/>
      <c r="D134" s="142"/>
      <c r="E134" s="142"/>
      <c r="F134" s="151"/>
      <c r="G134" s="142"/>
      <c r="H134" s="142"/>
      <c r="I134" s="142"/>
      <c r="J134" s="142"/>
      <c r="K134" s="151"/>
    </row>
    <row r="135" spans="1:11" x14ac:dyDescent="0.2">
      <c r="B135" s="142"/>
      <c r="C135" s="142"/>
      <c r="D135" s="142"/>
      <c r="E135" s="142"/>
      <c r="F135" s="151"/>
      <c r="G135" s="142"/>
      <c r="H135" s="142"/>
      <c r="I135" s="142"/>
      <c r="J135" s="142"/>
      <c r="K135" s="151"/>
    </row>
    <row r="136" spans="1:11" x14ac:dyDescent="0.2">
      <c r="B136" s="142"/>
      <c r="C136" s="142"/>
      <c r="D136" s="142"/>
      <c r="E136" s="142"/>
      <c r="F136" s="151"/>
      <c r="G136" s="142"/>
      <c r="H136" s="142"/>
      <c r="I136" s="142"/>
      <c r="J136" s="142"/>
      <c r="K136" s="151"/>
    </row>
    <row r="137" spans="1:11" x14ac:dyDescent="0.2">
      <c r="B137" s="142"/>
      <c r="C137" s="142"/>
      <c r="D137" s="142"/>
      <c r="E137" s="142"/>
      <c r="F137" s="151"/>
      <c r="G137" s="142"/>
      <c r="H137" s="142"/>
      <c r="I137" s="142"/>
      <c r="J137" s="142"/>
      <c r="K137" s="151"/>
    </row>
    <row r="138" spans="1:11" x14ac:dyDescent="0.2">
      <c r="B138" s="142"/>
      <c r="C138" s="142"/>
      <c r="D138" s="142"/>
      <c r="E138" s="142"/>
      <c r="F138" s="151"/>
      <c r="G138" s="142"/>
      <c r="H138" s="142"/>
      <c r="I138" s="142"/>
      <c r="J138" s="142"/>
      <c r="K138" s="151"/>
    </row>
    <row r="139" spans="1:11" x14ac:dyDescent="0.2">
      <c r="B139" s="142"/>
      <c r="C139" s="142"/>
      <c r="D139" s="142"/>
      <c r="E139" s="142"/>
      <c r="F139" s="151"/>
      <c r="G139" s="142"/>
      <c r="H139" s="142"/>
      <c r="I139" s="142"/>
      <c r="J139" s="142"/>
      <c r="K139" s="151"/>
    </row>
    <row r="140" spans="1:11" x14ac:dyDescent="0.2">
      <c r="B140" s="142"/>
      <c r="C140" s="142"/>
      <c r="D140" s="142"/>
      <c r="E140" s="142"/>
      <c r="F140" s="151"/>
      <c r="G140" s="142"/>
      <c r="H140" s="142"/>
      <c r="I140" s="142"/>
      <c r="J140" s="142"/>
      <c r="K140" s="151"/>
    </row>
    <row r="141" spans="1:11" x14ac:dyDescent="0.2">
      <c r="B141" s="142"/>
      <c r="C141" s="142"/>
      <c r="D141" s="142"/>
      <c r="E141" s="142"/>
      <c r="F141" s="151"/>
      <c r="G141" s="142"/>
      <c r="H141" s="142"/>
      <c r="I141" s="142"/>
      <c r="J141" s="142"/>
      <c r="K141" s="151"/>
    </row>
    <row r="142" spans="1:11" x14ac:dyDescent="0.2">
      <c r="B142" s="142"/>
      <c r="C142" s="142"/>
      <c r="D142" s="142"/>
      <c r="E142" s="142"/>
      <c r="F142" s="151"/>
      <c r="G142" s="142"/>
      <c r="H142" s="142"/>
      <c r="I142" s="142"/>
      <c r="J142" s="142"/>
      <c r="K142" s="151"/>
    </row>
    <row r="143" spans="1:11" x14ac:dyDescent="0.2">
      <c r="B143" s="142"/>
      <c r="C143" s="142"/>
      <c r="D143" s="142"/>
      <c r="E143" s="142"/>
      <c r="F143" s="151"/>
      <c r="G143" s="142"/>
      <c r="H143" s="142"/>
      <c r="I143" s="142"/>
      <c r="J143" s="142"/>
      <c r="K143" s="151"/>
    </row>
    <row r="144" spans="1:11" x14ac:dyDescent="0.2">
      <c r="B144" s="142"/>
      <c r="C144" s="142"/>
      <c r="D144" s="142"/>
      <c r="E144" s="142"/>
      <c r="F144" s="151"/>
      <c r="G144" s="142"/>
      <c r="H144" s="142"/>
      <c r="I144" s="142"/>
      <c r="J144" s="142"/>
      <c r="K144" s="151"/>
    </row>
    <row r="145" spans="2:11" x14ac:dyDescent="0.2">
      <c r="B145" s="142"/>
      <c r="C145" s="142"/>
      <c r="D145" s="142"/>
      <c r="E145" s="142"/>
      <c r="F145" s="151"/>
      <c r="G145" s="142"/>
      <c r="H145" s="142"/>
      <c r="I145" s="142"/>
      <c r="J145" s="142"/>
      <c r="K145" s="151"/>
    </row>
    <row r="146" spans="2:11" x14ac:dyDescent="0.2">
      <c r="B146" s="142"/>
      <c r="C146" s="142"/>
      <c r="D146" s="142"/>
      <c r="E146" s="142"/>
      <c r="F146" s="151"/>
      <c r="G146" s="142"/>
      <c r="H146" s="142"/>
      <c r="I146" s="142"/>
      <c r="J146" s="142"/>
      <c r="K146" s="151"/>
    </row>
    <row r="147" spans="2:11" x14ac:dyDescent="0.2">
      <c r="B147" s="142"/>
      <c r="C147" s="142"/>
      <c r="D147" s="142"/>
      <c r="E147" s="142"/>
      <c r="F147" s="151"/>
      <c r="G147" s="142"/>
      <c r="H147" s="142"/>
      <c r="I147" s="142"/>
      <c r="J147" s="142"/>
      <c r="K147" s="151"/>
    </row>
    <row r="148" spans="2:11" x14ac:dyDescent="0.2">
      <c r="B148" s="142"/>
      <c r="C148" s="142"/>
      <c r="D148" s="142"/>
      <c r="E148" s="142"/>
      <c r="F148" s="151"/>
      <c r="G148" s="142"/>
      <c r="H148" s="142"/>
      <c r="I148" s="142"/>
      <c r="J148" s="142"/>
      <c r="K148" s="151"/>
    </row>
    <row r="149" spans="2:11" x14ac:dyDescent="0.2">
      <c r="B149" s="142"/>
      <c r="C149" s="142"/>
      <c r="D149" s="142"/>
      <c r="E149" s="142"/>
      <c r="F149" s="151"/>
      <c r="G149" s="142"/>
      <c r="H149" s="142"/>
      <c r="I149" s="142"/>
      <c r="J149" s="142"/>
      <c r="K149" s="151"/>
    </row>
    <row r="150" spans="2:11" x14ac:dyDescent="0.2">
      <c r="B150" s="142"/>
      <c r="C150" s="142"/>
      <c r="D150" s="142"/>
      <c r="E150" s="142"/>
      <c r="F150" s="151"/>
      <c r="G150" s="142"/>
      <c r="H150" s="142"/>
      <c r="I150" s="142"/>
      <c r="J150" s="142"/>
      <c r="K150" s="151"/>
    </row>
    <row r="151" spans="2:11" x14ac:dyDescent="0.2">
      <c r="B151" s="142"/>
      <c r="C151" s="142"/>
      <c r="D151" s="142"/>
      <c r="E151" s="142"/>
      <c r="F151" s="151"/>
      <c r="G151" s="142"/>
      <c r="H151" s="142"/>
      <c r="I151" s="142"/>
      <c r="J151" s="142"/>
      <c r="K151" s="151"/>
    </row>
    <row r="152" spans="2:11" x14ac:dyDescent="0.2">
      <c r="B152" s="142"/>
      <c r="C152" s="142"/>
      <c r="D152" s="142"/>
      <c r="E152" s="142"/>
      <c r="F152" s="151"/>
      <c r="G152" s="142"/>
      <c r="H152" s="142"/>
      <c r="I152" s="142"/>
      <c r="J152" s="142"/>
      <c r="K152" s="151"/>
    </row>
    <row r="153" spans="2:11" x14ac:dyDescent="0.2">
      <c r="B153" s="142"/>
      <c r="C153" s="142"/>
      <c r="D153" s="142"/>
      <c r="E153" s="142"/>
      <c r="F153" s="151"/>
      <c r="G153" s="142"/>
      <c r="H153" s="142"/>
      <c r="I153" s="142"/>
      <c r="J153" s="142"/>
      <c r="K153" s="151"/>
    </row>
    <row r="154" spans="2:11" x14ac:dyDescent="0.2">
      <c r="B154" s="142"/>
      <c r="C154" s="142"/>
      <c r="D154" s="142"/>
      <c r="E154" s="142"/>
      <c r="F154" s="151"/>
      <c r="G154" s="142"/>
      <c r="H154" s="142"/>
      <c r="I154" s="142"/>
      <c r="J154" s="142"/>
      <c r="K154" s="151"/>
    </row>
    <row r="155" spans="2:11" x14ac:dyDescent="0.2">
      <c r="B155" s="142"/>
      <c r="C155" s="142"/>
      <c r="D155" s="142"/>
      <c r="E155" s="142"/>
      <c r="F155" s="151"/>
      <c r="G155" s="142"/>
      <c r="H155" s="142"/>
      <c r="I155" s="142"/>
      <c r="J155" s="142"/>
      <c r="K155" s="151"/>
    </row>
    <row r="156" spans="2:11" x14ac:dyDescent="0.2">
      <c r="B156" s="142"/>
      <c r="C156" s="142"/>
      <c r="D156" s="142"/>
      <c r="E156" s="142"/>
      <c r="F156" s="151"/>
      <c r="G156" s="142"/>
      <c r="H156" s="142"/>
      <c r="I156" s="142"/>
      <c r="J156" s="142"/>
      <c r="K156" s="151"/>
    </row>
    <row r="157" spans="2:11" x14ac:dyDescent="0.2">
      <c r="B157" s="142"/>
      <c r="C157" s="142"/>
      <c r="D157" s="142"/>
      <c r="E157" s="142"/>
      <c r="F157" s="151"/>
      <c r="G157" s="142"/>
      <c r="H157" s="142"/>
      <c r="I157" s="142"/>
      <c r="J157" s="142"/>
      <c r="K157" s="151"/>
    </row>
    <row r="158" spans="2:11" x14ac:dyDescent="0.2">
      <c r="B158" s="142"/>
      <c r="C158" s="142"/>
      <c r="D158" s="142"/>
      <c r="E158" s="142"/>
      <c r="F158" s="151"/>
      <c r="G158" s="142"/>
      <c r="H158" s="142"/>
      <c r="I158" s="142"/>
      <c r="J158" s="142"/>
      <c r="K158" s="151"/>
    </row>
    <row r="159" spans="2:11" x14ac:dyDescent="0.2">
      <c r="B159" s="142"/>
      <c r="C159" s="142"/>
      <c r="D159" s="142"/>
      <c r="E159" s="142"/>
      <c r="F159" s="151"/>
      <c r="G159" s="142"/>
      <c r="H159" s="142"/>
      <c r="I159" s="142"/>
      <c r="J159" s="142"/>
      <c r="K159" s="151"/>
    </row>
    <row r="160" spans="2:11" x14ac:dyDescent="0.2">
      <c r="B160" s="142"/>
      <c r="C160" s="142"/>
      <c r="D160" s="142"/>
      <c r="E160" s="142"/>
      <c r="F160" s="151"/>
      <c r="G160" s="142"/>
      <c r="H160" s="142"/>
      <c r="I160" s="142"/>
      <c r="J160" s="142"/>
      <c r="K160" s="151"/>
    </row>
    <row r="161" spans="2:11" x14ac:dyDescent="0.2">
      <c r="B161" s="142"/>
      <c r="C161" s="142"/>
      <c r="D161" s="142"/>
      <c r="E161" s="142"/>
      <c r="F161" s="151"/>
      <c r="G161" s="142"/>
      <c r="H161" s="142"/>
      <c r="I161" s="142"/>
      <c r="J161" s="142"/>
      <c r="K161" s="151"/>
    </row>
    <row r="162" spans="2:11" x14ac:dyDescent="0.2">
      <c r="B162" s="142"/>
      <c r="C162" s="142"/>
      <c r="D162" s="142"/>
      <c r="E162" s="142"/>
      <c r="F162" s="151"/>
      <c r="G162" s="142"/>
      <c r="H162" s="142"/>
      <c r="I162" s="142"/>
      <c r="J162" s="142"/>
      <c r="K162" s="151"/>
    </row>
    <row r="163" spans="2:11" x14ac:dyDescent="0.2">
      <c r="B163" s="142"/>
      <c r="C163" s="142"/>
      <c r="D163" s="142"/>
      <c r="E163" s="142"/>
      <c r="F163" s="151"/>
      <c r="G163" s="142"/>
      <c r="H163" s="142"/>
      <c r="I163" s="142"/>
      <c r="J163" s="142"/>
      <c r="K163" s="151"/>
    </row>
    <row r="164" spans="2:11" x14ac:dyDescent="0.2">
      <c r="B164" s="142"/>
      <c r="C164" s="142"/>
      <c r="D164" s="142"/>
      <c r="E164" s="142"/>
      <c r="F164" s="151"/>
      <c r="G164" s="142"/>
      <c r="H164" s="142"/>
      <c r="I164" s="142"/>
      <c r="J164" s="142"/>
      <c r="K164" s="151"/>
    </row>
    <row r="165" spans="2:11" x14ac:dyDescent="0.2">
      <c r="B165" s="142"/>
      <c r="C165" s="142"/>
      <c r="D165" s="142"/>
      <c r="E165" s="142"/>
      <c r="F165" s="151"/>
      <c r="G165" s="142"/>
      <c r="H165" s="142"/>
      <c r="I165" s="142"/>
      <c r="J165" s="142"/>
      <c r="K165" s="151"/>
    </row>
    <row r="166" spans="2:11" x14ac:dyDescent="0.2">
      <c r="B166" s="142"/>
      <c r="C166" s="142"/>
      <c r="D166" s="142"/>
      <c r="E166" s="142"/>
      <c r="F166" s="151"/>
      <c r="G166" s="142"/>
      <c r="H166" s="142"/>
      <c r="I166" s="142"/>
      <c r="J166" s="142"/>
      <c r="K166" s="151"/>
    </row>
    <row r="167" spans="2:11" x14ac:dyDescent="0.2">
      <c r="B167" s="142"/>
      <c r="C167" s="142"/>
      <c r="D167" s="142"/>
      <c r="E167" s="142"/>
      <c r="F167" s="151"/>
      <c r="G167" s="142"/>
      <c r="H167" s="142"/>
      <c r="I167" s="142"/>
      <c r="J167" s="142"/>
      <c r="K167" s="151"/>
    </row>
    <row r="168" spans="2:11" x14ac:dyDescent="0.2">
      <c r="B168" s="142"/>
      <c r="C168" s="142"/>
      <c r="D168" s="142"/>
      <c r="E168" s="142"/>
      <c r="F168" s="151"/>
      <c r="G168" s="142"/>
      <c r="H168" s="142"/>
      <c r="I168" s="142"/>
      <c r="J168" s="142"/>
      <c r="K168" s="151"/>
    </row>
    <row r="169" spans="2:11" x14ac:dyDescent="0.2">
      <c r="B169" s="142"/>
      <c r="C169" s="142"/>
      <c r="D169" s="142"/>
      <c r="E169" s="142"/>
      <c r="F169" s="151"/>
      <c r="G169" s="142"/>
      <c r="H169" s="142"/>
      <c r="I169" s="142"/>
      <c r="J169" s="142"/>
      <c r="K169" s="151"/>
    </row>
    <row r="170" spans="2:11" x14ac:dyDescent="0.2">
      <c r="B170" s="142"/>
      <c r="C170" s="142"/>
      <c r="D170" s="142"/>
      <c r="E170" s="142"/>
      <c r="F170" s="151"/>
      <c r="G170" s="142"/>
      <c r="H170" s="142"/>
      <c r="I170" s="142"/>
      <c r="J170" s="142"/>
      <c r="K170" s="151"/>
    </row>
    <row r="171" spans="2:11" x14ac:dyDescent="0.2">
      <c r="B171" s="142"/>
      <c r="C171" s="142"/>
      <c r="D171" s="142"/>
      <c r="E171" s="142"/>
      <c r="F171" s="151"/>
      <c r="G171" s="142"/>
      <c r="H171" s="142"/>
      <c r="I171" s="142"/>
      <c r="J171" s="142"/>
      <c r="K171" s="151"/>
    </row>
    <row r="172" spans="2:11" x14ac:dyDescent="0.2">
      <c r="B172" s="142"/>
      <c r="C172" s="142"/>
      <c r="D172" s="142"/>
      <c r="E172" s="142"/>
      <c r="F172" s="151"/>
      <c r="G172" s="142"/>
      <c r="H172" s="142"/>
      <c r="I172" s="142"/>
      <c r="J172" s="142"/>
      <c r="K172" s="151"/>
    </row>
    <row r="173" spans="2:11" x14ac:dyDescent="0.2">
      <c r="B173" s="142"/>
      <c r="C173" s="142"/>
      <c r="D173" s="142"/>
      <c r="E173" s="142"/>
      <c r="F173" s="151"/>
      <c r="G173" s="142"/>
      <c r="H173" s="142"/>
      <c r="I173" s="142"/>
      <c r="J173" s="142"/>
      <c r="K173" s="151"/>
    </row>
    <row r="174" spans="2:11" x14ac:dyDescent="0.2">
      <c r="B174" s="142"/>
      <c r="C174" s="142"/>
      <c r="D174" s="142"/>
      <c r="E174" s="142"/>
      <c r="F174" s="151"/>
      <c r="G174" s="142"/>
      <c r="H174" s="142"/>
      <c r="I174" s="142"/>
      <c r="J174" s="142"/>
      <c r="K174" s="151"/>
    </row>
    <row r="175" spans="2:11" x14ac:dyDescent="0.2">
      <c r="B175" s="142"/>
      <c r="C175" s="142"/>
      <c r="D175" s="142"/>
      <c r="E175" s="142"/>
      <c r="F175" s="151"/>
      <c r="G175" s="142"/>
      <c r="H175" s="142"/>
      <c r="I175" s="142"/>
      <c r="J175" s="142"/>
      <c r="K175" s="151"/>
    </row>
    <row r="176" spans="2:11" x14ac:dyDescent="0.2">
      <c r="B176" s="142"/>
      <c r="C176" s="142"/>
      <c r="D176" s="142"/>
      <c r="E176" s="142"/>
      <c r="F176" s="151"/>
      <c r="G176" s="142"/>
      <c r="H176" s="142"/>
      <c r="I176" s="142"/>
      <c r="J176" s="142"/>
      <c r="K176" s="151"/>
    </row>
    <row r="177" spans="2:11" x14ac:dyDescent="0.2">
      <c r="B177" s="142"/>
      <c r="C177" s="142"/>
      <c r="D177" s="142"/>
      <c r="E177" s="142"/>
      <c r="F177" s="151"/>
      <c r="G177" s="142"/>
      <c r="H177" s="142"/>
      <c r="I177" s="142"/>
      <c r="J177" s="142"/>
      <c r="K177" s="151"/>
    </row>
    <row r="178" spans="2:11" x14ac:dyDescent="0.2">
      <c r="B178" s="142"/>
      <c r="C178" s="142"/>
      <c r="D178" s="142"/>
      <c r="E178" s="142"/>
      <c r="F178" s="151"/>
      <c r="G178" s="142"/>
      <c r="H178" s="142"/>
      <c r="I178" s="142"/>
      <c r="J178" s="142"/>
      <c r="K178" s="151"/>
    </row>
    <row r="179" spans="2:11" x14ac:dyDescent="0.2">
      <c r="B179" s="142"/>
      <c r="C179" s="142"/>
      <c r="D179" s="142"/>
      <c r="E179" s="142"/>
      <c r="F179" s="151"/>
      <c r="G179" s="142"/>
      <c r="H179" s="142"/>
      <c r="I179" s="142"/>
      <c r="J179" s="142"/>
      <c r="K179" s="151"/>
    </row>
    <row r="180" spans="2:11" x14ac:dyDescent="0.2">
      <c r="B180" s="142"/>
      <c r="C180" s="142"/>
      <c r="D180" s="142"/>
      <c r="E180" s="142"/>
      <c r="F180" s="151"/>
      <c r="G180" s="142"/>
      <c r="H180" s="142"/>
      <c r="I180" s="142"/>
      <c r="J180" s="142"/>
      <c r="K180" s="151"/>
    </row>
    <row r="181" spans="2:11" x14ac:dyDescent="0.2">
      <c r="B181" s="142"/>
      <c r="C181" s="142"/>
      <c r="D181" s="142"/>
      <c r="E181" s="142"/>
      <c r="F181" s="151"/>
      <c r="G181" s="142"/>
      <c r="H181" s="142"/>
      <c r="I181" s="142"/>
      <c r="J181" s="142"/>
      <c r="K181" s="151"/>
    </row>
    <row r="182" spans="2:11" x14ac:dyDescent="0.2">
      <c r="B182" s="142"/>
      <c r="C182" s="142"/>
      <c r="D182" s="142"/>
      <c r="E182" s="142"/>
      <c r="F182" s="151"/>
      <c r="G182" s="142"/>
      <c r="H182" s="142"/>
      <c r="I182" s="142"/>
      <c r="J182" s="142"/>
      <c r="K182" s="151"/>
    </row>
    <row r="183" spans="2:11" x14ac:dyDescent="0.2">
      <c r="B183" s="142"/>
      <c r="C183" s="142"/>
      <c r="D183" s="142"/>
      <c r="E183" s="142"/>
      <c r="F183" s="151"/>
      <c r="G183" s="142"/>
      <c r="H183" s="142"/>
      <c r="I183" s="142"/>
      <c r="J183" s="142"/>
      <c r="K183" s="151"/>
    </row>
    <row r="184" spans="2:11" x14ac:dyDescent="0.2">
      <c r="B184" s="142"/>
      <c r="C184" s="142"/>
      <c r="D184" s="142"/>
      <c r="E184" s="142"/>
      <c r="F184" s="151"/>
      <c r="G184" s="142"/>
      <c r="H184" s="142"/>
      <c r="I184" s="142"/>
      <c r="J184" s="142"/>
      <c r="K184" s="151"/>
    </row>
    <row r="185" spans="2:11" x14ac:dyDescent="0.2">
      <c r="B185" s="142"/>
      <c r="C185" s="142"/>
      <c r="D185" s="142"/>
      <c r="E185" s="142"/>
      <c r="F185" s="151"/>
      <c r="G185" s="142"/>
      <c r="H185" s="142"/>
      <c r="I185" s="142"/>
      <c r="J185" s="142"/>
      <c r="K185" s="151"/>
    </row>
    <row r="186" spans="2:11" x14ac:dyDescent="0.2">
      <c r="B186" s="142"/>
      <c r="C186" s="142"/>
      <c r="D186" s="142"/>
      <c r="E186" s="142"/>
      <c r="F186" s="151"/>
      <c r="G186" s="142"/>
      <c r="H186" s="142"/>
      <c r="I186" s="142"/>
      <c r="J186" s="142"/>
      <c r="K186" s="151"/>
    </row>
    <row r="187" spans="2:11" x14ac:dyDescent="0.2">
      <c r="B187" s="142"/>
      <c r="C187" s="142"/>
      <c r="D187" s="142"/>
      <c r="E187" s="142"/>
      <c r="F187" s="151"/>
      <c r="G187" s="142"/>
      <c r="H187" s="142"/>
      <c r="I187" s="142"/>
      <c r="J187" s="142"/>
      <c r="K187" s="151"/>
    </row>
    <row r="188" spans="2:11" x14ac:dyDescent="0.2">
      <c r="B188" s="142"/>
      <c r="C188" s="142"/>
      <c r="D188" s="142"/>
      <c r="E188" s="142"/>
      <c r="F188" s="151"/>
      <c r="G188" s="142"/>
      <c r="H188" s="142"/>
      <c r="I188" s="142"/>
      <c r="J188" s="142"/>
      <c r="K188" s="151"/>
    </row>
    <row r="189" spans="2:11" x14ac:dyDescent="0.2">
      <c r="B189" s="142"/>
      <c r="C189" s="142"/>
      <c r="D189" s="142"/>
      <c r="E189" s="142"/>
      <c r="F189" s="151"/>
      <c r="G189" s="142"/>
      <c r="H189" s="142"/>
      <c r="I189" s="142"/>
      <c r="J189" s="142"/>
      <c r="K189" s="151"/>
    </row>
    <row r="190" spans="2:11" x14ac:dyDescent="0.2">
      <c r="B190" s="142"/>
      <c r="C190" s="142"/>
      <c r="D190" s="142"/>
      <c r="E190" s="142"/>
      <c r="F190" s="151"/>
      <c r="G190" s="142"/>
      <c r="H190" s="142"/>
      <c r="I190" s="142"/>
      <c r="J190" s="142"/>
      <c r="K190" s="151"/>
    </row>
    <row r="191" spans="2:11" x14ac:dyDescent="0.2">
      <c r="B191" s="142"/>
      <c r="C191" s="142"/>
      <c r="D191" s="142"/>
      <c r="E191" s="142"/>
      <c r="F191" s="151"/>
      <c r="G191" s="142"/>
      <c r="H191" s="142"/>
      <c r="I191" s="142"/>
      <c r="J191" s="142"/>
      <c r="K191" s="151"/>
    </row>
    <row r="192" spans="2:11" x14ac:dyDescent="0.2">
      <c r="B192" s="142"/>
      <c r="C192" s="142"/>
      <c r="D192" s="142"/>
      <c r="E192" s="142"/>
      <c r="F192" s="151"/>
      <c r="G192" s="142"/>
      <c r="H192" s="142"/>
      <c r="I192" s="142"/>
      <c r="J192" s="142"/>
      <c r="K192" s="151"/>
    </row>
    <row r="193" spans="2:11" x14ac:dyDescent="0.2">
      <c r="B193" s="142"/>
      <c r="C193" s="142"/>
      <c r="D193" s="142"/>
      <c r="E193" s="142"/>
      <c r="F193" s="151"/>
      <c r="G193" s="142"/>
      <c r="H193" s="142"/>
      <c r="I193" s="142"/>
      <c r="J193" s="142"/>
      <c r="K193" s="151"/>
    </row>
    <row r="194" spans="2:11" x14ac:dyDescent="0.2">
      <c r="B194" s="142"/>
      <c r="C194" s="142"/>
      <c r="D194" s="142"/>
      <c r="E194" s="142"/>
      <c r="F194" s="151"/>
      <c r="G194" s="142"/>
      <c r="H194" s="142"/>
      <c r="I194" s="142"/>
      <c r="J194" s="142"/>
      <c r="K194" s="151"/>
    </row>
    <row r="195" spans="2:11" x14ac:dyDescent="0.2">
      <c r="B195" s="142"/>
      <c r="C195" s="142"/>
      <c r="D195" s="142"/>
      <c r="E195" s="142"/>
      <c r="F195" s="151"/>
      <c r="G195" s="142"/>
      <c r="H195" s="142"/>
      <c r="I195" s="142"/>
      <c r="J195" s="142"/>
      <c r="K195" s="151"/>
    </row>
    <row r="196" spans="2:11" x14ac:dyDescent="0.2">
      <c r="B196" s="142"/>
      <c r="C196" s="142"/>
      <c r="D196" s="142"/>
      <c r="E196" s="142"/>
      <c r="F196" s="151"/>
      <c r="G196" s="142"/>
      <c r="H196" s="142"/>
      <c r="I196" s="142"/>
      <c r="J196" s="142"/>
      <c r="K196" s="151"/>
    </row>
    <row r="197" spans="2:11" x14ac:dyDescent="0.2">
      <c r="B197" s="142"/>
      <c r="C197" s="142"/>
      <c r="D197" s="142"/>
      <c r="E197" s="142"/>
      <c r="F197" s="151"/>
      <c r="G197" s="142"/>
      <c r="H197" s="142"/>
      <c r="I197" s="142"/>
      <c r="J197" s="142"/>
      <c r="K197" s="151"/>
    </row>
    <row r="198" spans="2:11" x14ac:dyDescent="0.2">
      <c r="B198" s="142"/>
      <c r="C198" s="142"/>
      <c r="D198" s="142"/>
      <c r="E198" s="142"/>
      <c r="F198" s="151"/>
      <c r="G198" s="142"/>
      <c r="H198" s="142"/>
      <c r="I198" s="142"/>
      <c r="J198" s="142"/>
      <c r="K198" s="151"/>
    </row>
    <row r="199" spans="2:11" x14ac:dyDescent="0.2">
      <c r="B199" s="142"/>
      <c r="C199" s="142"/>
      <c r="D199" s="142"/>
      <c r="E199" s="142"/>
      <c r="F199" s="151"/>
      <c r="G199" s="142"/>
      <c r="H199" s="142"/>
      <c r="I199" s="142"/>
      <c r="J199" s="142"/>
      <c r="K199" s="151"/>
    </row>
    <row r="200" spans="2:11" x14ac:dyDescent="0.2">
      <c r="B200" s="142"/>
      <c r="C200" s="142"/>
      <c r="D200" s="142"/>
      <c r="E200" s="142"/>
      <c r="F200" s="151"/>
      <c r="G200" s="142"/>
      <c r="H200" s="142"/>
      <c r="I200" s="142"/>
      <c r="J200" s="142"/>
      <c r="K200" s="151"/>
    </row>
    <row r="201" spans="2:11" x14ac:dyDescent="0.2">
      <c r="B201" s="142"/>
      <c r="C201" s="142"/>
      <c r="D201" s="142"/>
      <c r="E201" s="142"/>
      <c r="F201" s="151"/>
      <c r="G201" s="142"/>
      <c r="H201" s="142"/>
      <c r="I201" s="142"/>
      <c r="J201" s="142"/>
      <c r="K201" s="151"/>
    </row>
    <row r="202" spans="2:11" x14ac:dyDescent="0.2">
      <c r="B202" s="142"/>
      <c r="C202" s="142"/>
      <c r="D202" s="142"/>
      <c r="E202" s="142"/>
      <c r="F202" s="151"/>
      <c r="G202" s="142"/>
      <c r="H202" s="142"/>
      <c r="I202" s="142"/>
      <c r="J202" s="142"/>
      <c r="K202" s="151"/>
    </row>
    <row r="203" spans="2:11" x14ac:dyDescent="0.2">
      <c r="B203" s="142"/>
      <c r="C203" s="142"/>
      <c r="D203" s="142"/>
      <c r="E203" s="142"/>
      <c r="F203" s="151"/>
      <c r="G203" s="142"/>
      <c r="H203" s="142"/>
      <c r="I203" s="142"/>
      <c r="J203" s="142"/>
      <c r="K203" s="151"/>
    </row>
    <row r="204" spans="2:11" x14ac:dyDescent="0.2">
      <c r="B204" s="142"/>
      <c r="C204" s="142"/>
      <c r="D204" s="142"/>
      <c r="E204" s="142"/>
      <c r="F204" s="151"/>
      <c r="G204" s="142"/>
      <c r="H204" s="142"/>
      <c r="I204" s="142"/>
      <c r="J204" s="142"/>
      <c r="K204" s="151"/>
    </row>
    <row r="205" spans="2:11" x14ac:dyDescent="0.2">
      <c r="B205" s="142"/>
      <c r="C205" s="142"/>
      <c r="D205" s="142"/>
      <c r="E205" s="142"/>
      <c r="F205" s="151"/>
      <c r="G205" s="142"/>
      <c r="H205" s="142"/>
      <c r="I205" s="142"/>
      <c r="J205" s="142"/>
      <c r="K205" s="151"/>
    </row>
    <row r="206" spans="2:11" x14ac:dyDescent="0.2">
      <c r="B206" s="142"/>
      <c r="C206" s="142"/>
      <c r="D206" s="142"/>
      <c r="E206" s="142"/>
      <c r="F206" s="151"/>
      <c r="G206" s="142"/>
      <c r="H206" s="142"/>
      <c r="I206" s="142"/>
      <c r="J206" s="142"/>
      <c r="K206" s="151"/>
    </row>
    <row r="207" spans="2:11" x14ac:dyDescent="0.2">
      <c r="B207" s="142"/>
      <c r="C207" s="142"/>
      <c r="D207" s="142"/>
      <c r="E207" s="142"/>
      <c r="F207" s="151"/>
      <c r="G207" s="142"/>
      <c r="H207" s="142"/>
      <c r="I207" s="142"/>
      <c r="J207" s="142"/>
      <c r="K207" s="151"/>
    </row>
    <row r="208" spans="2:11" x14ac:dyDescent="0.2">
      <c r="B208" s="142"/>
      <c r="C208" s="142"/>
      <c r="D208" s="142"/>
      <c r="E208" s="142"/>
      <c r="F208" s="151"/>
      <c r="G208" s="142"/>
      <c r="H208" s="142"/>
      <c r="I208" s="142"/>
      <c r="J208" s="142"/>
      <c r="K208" s="151"/>
    </row>
    <row r="209" spans="2:11" x14ac:dyDescent="0.2">
      <c r="B209" s="142"/>
      <c r="C209" s="142"/>
      <c r="D209" s="142"/>
      <c r="E209" s="142"/>
      <c r="F209" s="151"/>
      <c r="G209" s="142"/>
      <c r="H209" s="142"/>
      <c r="I209" s="142"/>
      <c r="J209" s="142"/>
      <c r="K209" s="151"/>
    </row>
    <row r="210" spans="2:11" x14ac:dyDescent="0.2">
      <c r="B210" s="142"/>
      <c r="C210" s="142"/>
      <c r="D210" s="142"/>
      <c r="E210" s="142"/>
      <c r="F210" s="151"/>
      <c r="G210" s="142"/>
      <c r="H210" s="142"/>
      <c r="I210" s="142"/>
      <c r="J210" s="142"/>
      <c r="K210" s="151"/>
    </row>
    <row r="211" spans="2:11" x14ac:dyDescent="0.2">
      <c r="B211" s="142"/>
      <c r="C211" s="142"/>
      <c r="D211" s="142"/>
      <c r="E211" s="142"/>
      <c r="F211" s="151"/>
      <c r="G211" s="142"/>
      <c r="H211" s="142"/>
      <c r="I211" s="142"/>
      <c r="J211" s="142"/>
      <c r="K211" s="151"/>
    </row>
    <row r="212" spans="2:11" x14ac:dyDescent="0.2">
      <c r="B212" s="142"/>
      <c r="C212" s="142"/>
      <c r="D212" s="142"/>
      <c r="E212" s="142"/>
      <c r="F212" s="151"/>
      <c r="G212" s="142"/>
      <c r="H212" s="142"/>
      <c r="I212" s="142"/>
      <c r="J212" s="142"/>
      <c r="K212" s="151"/>
    </row>
    <row r="213" spans="2:11" x14ac:dyDescent="0.2">
      <c r="B213" s="142"/>
      <c r="C213" s="142"/>
      <c r="D213" s="142"/>
      <c r="E213" s="142"/>
      <c r="F213" s="151"/>
      <c r="G213" s="142"/>
      <c r="H213" s="142"/>
      <c r="I213" s="142"/>
      <c r="J213" s="142"/>
      <c r="K213" s="151"/>
    </row>
    <row r="214" spans="2:11" x14ac:dyDescent="0.2">
      <c r="B214" s="142"/>
      <c r="C214" s="142"/>
      <c r="D214" s="142"/>
      <c r="E214" s="142"/>
      <c r="F214" s="151"/>
      <c r="G214" s="142"/>
      <c r="H214" s="142"/>
      <c r="I214" s="142"/>
      <c r="J214" s="142"/>
      <c r="K214" s="151"/>
    </row>
    <row r="215" spans="2:11" x14ac:dyDescent="0.2">
      <c r="B215" s="142"/>
      <c r="C215" s="142"/>
      <c r="D215" s="142"/>
      <c r="E215" s="142"/>
      <c r="F215" s="151"/>
      <c r="G215" s="142"/>
      <c r="H215" s="142"/>
      <c r="I215" s="142"/>
      <c r="J215" s="142"/>
      <c r="K215" s="151"/>
    </row>
    <row r="216" spans="2:11" x14ac:dyDescent="0.2">
      <c r="B216" s="142"/>
      <c r="C216" s="142"/>
      <c r="D216" s="142"/>
      <c r="E216" s="142"/>
      <c r="F216" s="151"/>
      <c r="G216" s="142"/>
      <c r="H216" s="142"/>
      <c r="I216" s="142"/>
      <c r="J216" s="142"/>
      <c r="K216" s="151"/>
    </row>
    <row r="217" spans="2:11" x14ac:dyDescent="0.2">
      <c r="B217" s="142"/>
      <c r="C217" s="142"/>
      <c r="D217" s="142"/>
      <c r="E217" s="142"/>
      <c r="F217" s="151"/>
      <c r="G217" s="142"/>
      <c r="H217" s="142"/>
      <c r="I217" s="142"/>
      <c r="J217" s="142"/>
      <c r="K217" s="151"/>
    </row>
    <row r="218" spans="2:11" x14ac:dyDescent="0.2">
      <c r="B218" s="142"/>
      <c r="C218" s="142"/>
      <c r="D218" s="142"/>
      <c r="E218" s="142"/>
      <c r="F218" s="151"/>
      <c r="G218" s="142"/>
      <c r="H218" s="142"/>
      <c r="I218" s="142"/>
      <c r="J218" s="142"/>
      <c r="K218" s="151"/>
    </row>
    <row r="219" spans="2:11" x14ac:dyDescent="0.2">
      <c r="B219" s="142"/>
      <c r="C219" s="142"/>
      <c r="D219" s="142"/>
      <c r="E219" s="142"/>
      <c r="F219" s="151"/>
      <c r="G219" s="142"/>
      <c r="H219" s="142"/>
      <c r="I219" s="142"/>
      <c r="J219" s="142"/>
      <c r="K219" s="151"/>
    </row>
    <row r="220" spans="2:11" x14ac:dyDescent="0.2">
      <c r="B220" s="142"/>
      <c r="C220" s="142"/>
      <c r="D220" s="142"/>
      <c r="E220" s="142"/>
      <c r="F220" s="151"/>
      <c r="G220" s="142"/>
      <c r="H220" s="142"/>
      <c r="I220" s="142"/>
      <c r="J220" s="142"/>
      <c r="K220" s="151"/>
    </row>
    <row r="221" spans="2:11" x14ac:dyDescent="0.2">
      <c r="B221" s="142"/>
      <c r="C221" s="142"/>
      <c r="D221" s="142"/>
      <c r="E221" s="142"/>
      <c r="F221" s="151"/>
      <c r="G221" s="142"/>
      <c r="H221" s="142"/>
      <c r="I221" s="142"/>
      <c r="J221" s="142"/>
      <c r="K221" s="151"/>
    </row>
    <row r="222" spans="2:11" x14ac:dyDescent="0.2">
      <c r="B222" s="142"/>
      <c r="C222" s="142"/>
      <c r="D222" s="142"/>
      <c r="E222" s="142"/>
      <c r="F222" s="151"/>
      <c r="G222" s="142"/>
      <c r="H222" s="142"/>
      <c r="I222" s="142"/>
      <c r="J222" s="142"/>
      <c r="K222" s="151"/>
    </row>
    <row r="223" spans="2:11" x14ac:dyDescent="0.2">
      <c r="B223" s="142"/>
      <c r="C223" s="142"/>
      <c r="D223" s="142"/>
      <c r="E223" s="142"/>
      <c r="F223" s="151"/>
      <c r="G223" s="142"/>
      <c r="H223" s="142"/>
      <c r="I223" s="142"/>
      <c r="J223" s="142"/>
      <c r="K223" s="151"/>
    </row>
    <row r="224" spans="2:11" x14ac:dyDescent="0.2">
      <c r="B224" s="142"/>
      <c r="C224" s="142"/>
      <c r="D224" s="142"/>
      <c r="E224" s="142"/>
      <c r="F224" s="151"/>
      <c r="G224" s="142"/>
      <c r="H224" s="142"/>
      <c r="I224" s="142"/>
      <c r="J224" s="142"/>
      <c r="K224" s="151"/>
    </row>
    <row r="225" spans="2:11" x14ac:dyDescent="0.2">
      <c r="B225" s="142"/>
      <c r="C225" s="142"/>
      <c r="D225" s="142"/>
      <c r="E225" s="142"/>
      <c r="F225" s="151"/>
      <c r="G225" s="142"/>
      <c r="H225" s="142"/>
      <c r="I225" s="142"/>
      <c r="J225" s="142"/>
      <c r="K225" s="151"/>
    </row>
    <row r="226" spans="2:11" x14ac:dyDescent="0.2">
      <c r="B226" s="142"/>
      <c r="C226" s="142"/>
      <c r="D226" s="142"/>
      <c r="E226" s="142"/>
      <c r="F226" s="151"/>
      <c r="G226" s="142"/>
      <c r="H226" s="142"/>
      <c r="I226" s="142"/>
      <c r="J226" s="142"/>
      <c r="K226" s="151"/>
    </row>
    <row r="227" spans="2:11" x14ac:dyDescent="0.2">
      <c r="B227" s="142"/>
      <c r="C227" s="142"/>
      <c r="D227" s="142"/>
      <c r="E227" s="142"/>
      <c r="F227" s="151"/>
      <c r="G227" s="142"/>
      <c r="H227" s="142"/>
      <c r="I227" s="142"/>
      <c r="J227" s="142"/>
      <c r="K227" s="151"/>
    </row>
    <row r="228" spans="2:11" x14ac:dyDescent="0.2">
      <c r="B228" s="142"/>
      <c r="C228" s="142"/>
      <c r="D228" s="142"/>
      <c r="E228" s="142"/>
      <c r="F228" s="151"/>
      <c r="G228" s="142"/>
      <c r="H228" s="142"/>
      <c r="I228" s="142"/>
      <c r="J228" s="142"/>
      <c r="K228" s="151"/>
    </row>
    <row r="229" spans="2:11" x14ac:dyDescent="0.2">
      <c r="B229" s="142"/>
      <c r="C229" s="142"/>
      <c r="D229" s="142"/>
      <c r="E229" s="142"/>
      <c r="F229" s="151"/>
      <c r="G229" s="142"/>
      <c r="H229" s="142"/>
      <c r="I229" s="142"/>
      <c r="J229" s="142"/>
      <c r="K229" s="151"/>
    </row>
    <row r="230" spans="2:11" x14ac:dyDescent="0.2">
      <c r="B230" s="142"/>
      <c r="C230" s="142"/>
      <c r="D230" s="142"/>
      <c r="E230" s="142"/>
      <c r="F230" s="151"/>
      <c r="G230" s="142"/>
      <c r="H230" s="142"/>
      <c r="I230" s="142"/>
      <c r="J230" s="142"/>
      <c r="K230" s="151"/>
    </row>
    <row r="231" spans="2:11" x14ac:dyDescent="0.2">
      <c r="B231" s="142"/>
      <c r="C231" s="142"/>
      <c r="D231" s="142"/>
      <c r="E231" s="142"/>
      <c r="F231" s="151"/>
      <c r="G231" s="142"/>
      <c r="H231" s="142"/>
      <c r="I231" s="142"/>
      <c r="J231" s="142"/>
      <c r="K231" s="151"/>
    </row>
    <row r="232" spans="2:11" x14ac:dyDescent="0.2">
      <c r="B232" s="142"/>
      <c r="C232" s="142"/>
      <c r="D232" s="142"/>
      <c r="E232" s="142"/>
      <c r="F232" s="151"/>
      <c r="G232" s="142"/>
      <c r="H232" s="142"/>
      <c r="I232" s="142"/>
      <c r="J232" s="142"/>
      <c r="K232" s="151"/>
    </row>
    <row r="233" spans="2:11" x14ac:dyDescent="0.2">
      <c r="B233" s="142"/>
      <c r="C233" s="142"/>
      <c r="D233" s="142"/>
      <c r="E233" s="142"/>
      <c r="F233" s="151"/>
      <c r="G233" s="142"/>
      <c r="H233" s="142"/>
      <c r="I233" s="142"/>
      <c r="J233" s="142"/>
      <c r="K233" s="151"/>
    </row>
    <row r="234" spans="2:11" x14ac:dyDescent="0.2">
      <c r="B234" s="142"/>
      <c r="C234" s="142"/>
      <c r="D234" s="142"/>
      <c r="E234" s="142"/>
      <c r="F234" s="151"/>
      <c r="G234" s="142"/>
      <c r="H234" s="142"/>
      <c r="I234" s="142"/>
      <c r="J234" s="142"/>
      <c r="K234" s="151"/>
    </row>
    <row r="235" spans="2:11" x14ac:dyDescent="0.2">
      <c r="B235" s="142"/>
      <c r="C235" s="142"/>
      <c r="D235" s="142"/>
      <c r="E235" s="142"/>
      <c r="F235" s="151"/>
      <c r="G235" s="142"/>
      <c r="H235" s="142"/>
      <c r="I235" s="142"/>
      <c r="J235" s="142"/>
      <c r="K235" s="151"/>
    </row>
    <row r="236" spans="2:11" x14ac:dyDescent="0.2">
      <c r="B236" s="142"/>
      <c r="C236" s="142"/>
      <c r="D236" s="142"/>
      <c r="E236" s="142"/>
      <c r="F236" s="151"/>
      <c r="G236" s="142"/>
      <c r="H236" s="142"/>
      <c r="I236" s="142"/>
      <c r="J236" s="142"/>
      <c r="K236" s="151"/>
    </row>
    <row r="237" spans="2:11" x14ac:dyDescent="0.2">
      <c r="B237" s="142"/>
      <c r="C237" s="142"/>
      <c r="D237" s="142"/>
      <c r="E237" s="142"/>
      <c r="F237" s="151"/>
      <c r="G237" s="142"/>
      <c r="H237" s="142"/>
      <c r="I237" s="142"/>
      <c r="J237" s="142"/>
      <c r="K237" s="151"/>
    </row>
    <row r="238" spans="2:11" x14ac:dyDescent="0.2">
      <c r="B238" s="142"/>
      <c r="C238" s="142"/>
      <c r="D238" s="142"/>
      <c r="E238" s="142"/>
      <c r="F238" s="151"/>
      <c r="G238" s="142"/>
      <c r="H238" s="142"/>
      <c r="I238" s="142"/>
      <c r="J238" s="142"/>
      <c r="K238" s="151"/>
    </row>
    <row r="239" spans="2:11" x14ac:dyDescent="0.2">
      <c r="B239" s="142"/>
      <c r="C239" s="142"/>
      <c r="D239" s="142"/>
      <c r="E239" s="142"/>
      <c r="F239" s="151"/>
      <c r="G239" s="142"/>
      <c r="H239" s="142"/>
      <c r="I239" s="142"/>
      <c r="J239" s="142"/>
      <c r="K239" s="151"/>
    </row>
    <row r="240" spans="2:11" x14ac:dyDescent="0.2">
      <c r="B240" s="142"/>
      <c r="C240" s="142"/>
      <c r="D240" s="142"/>
      <c r="E240" s="142"/>
      <c r="F240" s="151"/>
      <c r="G240" s="142"/>
      <c r="H240" s="142"/>
      <c r="I240" s="142"/>
      <c r="J240" s="142"/>
      <c r="K240" s="151"/>
    </row>
    <row r="241" spans="2:11" x14ac:dyDescent="0.2">
      <c r="B241" s="142"/>
      <c r="C241" s="142"/>
      <c r="D241" s="142"/>
      <c r="E241" s="142"/>
      <c r="F241" s="151"/>
      <c r="G241" s="142"/>
      <c r="H241" s="142"/>
      <c r="I241" s="142"/>
      <c r="J241" s="142"/>
      <c r="K241" s="151"/>
    </row>
    <row r="242" spans="2:11" x14ac:dyDescent="0.2">
      <c r="B242" s="142"/>
      <c r="C242" s="142"/>
      <c r="D242" s="142"/>
      <c r="E242" s="142"/>
      <c r="F242" s="151"/>
      <c r="G242" s="142"/>
      <c r="H242" s="142"/>
      <c r="I242" s="142"/>
      <c r="J242" s="142"/>
      <c r="K242" s="151"/>
    </row>
    <row r="243" spans="2:11" x14ac:dyDescent="0.2">
      <c r="B243" s="142"/>
      <c r="C243" s="142"/>
      <c r="D243" s="142"/>
      <c r="E243" s="142"/>
      <c r="F243" s="151"/>
      <c r="G243" s="142"/>
      <c r="H243" s="142"/>
      <c r="I243" s="142"/>
      <c r="J243" s="142"/>
      <c r="K243" s="151"/>
    </row>
    <row r="244" spans="2:11" x14ac:dyDescent="0.2">
      <c r="B244" s="142"/>
      <c r="C244" s="142"/>
      <c r="D244" s="142"/>
      <c r="E244" s="142"/>
      <c r="F244" s="151"/>
      <c r="G244" s="142"/>
      <c r="H244" s="142"/>
      <c r="I244" s="142"/>
      <c r="J244" s="142"/>
      <c r="K244" s="151"/>
    </row>
    <row r="245" spans="2:11" x14ac:dyDescent="0.2">
      <c r="B245" s="142"/>
      <c r="C245" s="142"/>
      <c r="D245" s="142"/>
      <c r="E245" s="142"/>
      <c r="F245" s="151"/>
      <c r="G245" s="142"/>
      <c r="H245" s="142"/>
      <c r="I245" s="142"/>
      <c r="J245" s="142"/>
      <c r="K245" s="151"/>
    </row>
    <row r="246" spans="2:11" x14ac:dyDescent="0.2">
      <c r="B246" s="142"/>
      <c r="C246" s="142"/>
      <c r="D246" s="142"/>
      <c r="E246" s="142"/>
      <c r="F246" s="151"/>
      <c r="G246" s="142"/>
      <c r="H246" s="142"/>
      <c r="I246" s="142"/>
      <c r="J246" s="142"/>
      <c r="K246" s="151"/>
    </row>
    <row r="247" spans="2:11" x14ac:dyDescent="0.2">
      <c r="B247" s="142"/>
      <c r="C247" s="142"/>
      <c r="D247" s="142"/>
      <c r="E247" s="142"/>
      <c r="F247" s="151"/>
      <c r="G247" s="142"/>
      <c r="H247" s="142"/>
      <c r="I247" s="142"/>
      <c r="J247" s="142"/>
      <c r="K247" s="151"/>
    </row>
    <row r="248" spans="2:11" x14ac:dyDescent="0.2">
      <c r="B248" s="142"/>
      <c r="C248" s="142"/>
      <c r="D248" s="142"/>
      <c r="E248" s="142"/>
      <c r="F248" s="151"/>
      <c r="G248" s="142"/>
      <c r="H248" s="142"/>
      <c r="I248" s="142"/>
      <c r="J248" s="142"/>
      <c r="K248" s="151"/>
    </row>
    <row r="249" spans="2:11" x14ac:dyDescent="0.2">
      <c r="B249" s="142"/>
      <c r="C249" s="142"/>
      <c r="D249" s="142"/>
      <c r="E249" s="142"/>
      <c r="F249" s="151"/>
      <c r="G249" s="142"/>
      <c r="H249" s="142"/>
      <c r="I249" s="142"/>
      <c r="J249" s="142"/>
      <c r="K249" s="151"/>
    </row>
    <row r="250" spans="2:11" x14ac:dyDescent="0.2">
      <c r="B250" s="142"/>
      <c r="C250" s="142"/>
      <c r="D250" s="142"/>
      <c r="E250" s="142"/>
      <c r="F250" s="151"/>
      <c r="G250" s="142"/>
      <c r="H250" s="142"/>
      <c r="I250" s="142"/>
      <c r="J250" s="142"/>
      <c r="K250" s="151"/>
    </row>
    <row r="251" spans="2:11" x14ac:dyDescent="0.2">
      <c r="B251" s="142"/>
      <c r="C251" s="142"/>
      <c r="D251" s="142"/>
      <c r="E251" s="142"/>
      <c r="F251" s="151"/>
      <c r="G251" s="142"/>
      <c r="H251" s="142"/>
      <c r="I251" s="142"/>
      <c r="J251" s="142"/>
      <c r="K251" s="151"/>
    </row>
    <row r="252" spans="2:11" x14ac:dyDescent="0.2">
      <c r="B252" s="142"/>
      <c r="C252" s="142"/>
      <c r="D252" s="142"/>
      <c r="E252" s="142"/>
      <c r="F252" s="151"/>
      <c r="G252" s="142"/>
      <c r="H252" s="142"/>
      <c r="I252" s="142"/>
      <c r="J252" s="142"/>
      <c r="K252" s="151"/>
    </row>
    <row r="253" spans="2:11" x14ac:dyDescent="0.2">
      <c r="B253" s="142"/>
      <c r="C253" s="142"/>
      <c r="D253" s="142"/>
      <c r="E253" s="142"/>
      <c r="F253" s="151"/>
      <c r="G253" s="142"/>
      <c r="H253" s="142"/>
      <c r="I253" s="142"/>
      <c r="J253" s="142"/>
      <c r="K253" s="151"/>
    </row>
    <row r="254" spans="2:11" x14ac:dyDescent="0.2">
      <c r="B254" s="142"/>
      <c r="C254" s="142"/>
      <c r="D254" s="142"/>
      <c r="E254" s="142"/>
      <c r="F254" s="151"/>
      <c r="G254" s="142"/>
      <c r="H254" s="142"/>
      <c r="I254" s="142"/>
      <c r="J254" s="142"/>
      <c r="K254" s="151"/>
    </row>
    <row r="255" spans="2:11" x14ac:dyDescent="0.2">
      <c r="B255" s="142"/>
      <c r="C255" s="142"/>
      <c r="D255" s="142"/>
      <c r="E255" s="142"/>
      <c r="F255" s="151"/>
      <c r="G255" s="142"/>
      <c r="H255" s="142"/>
      <c r="I255" s="142"/>
      <c r="J255" s="142"/>
      <c r="K255" s="151"/>
    </row>
    <row r="256" spans="2:11" x14ac:dyDescent="0.2">
      <c r="B256" s="142"/>
      <c r="C256" s="142"/>
      <c r="D256" s="142"/>
      <c r="E256" s="142"/>
      <c r="F256" s="151"/>
      <c r="G256" s="142"/>
      <c r="H256" s="142"/>
      <c r="I256" s="142"/>
      <c r="J256" s="142"/>
      <c r="K256" s="151"/>
    </row>
    <row r="257" spans="2:11" x14ac:dyDescent="0.2">
      <c r="B257" s="142"/>
      <c r="C257" s="142"/>
      <c r="D257" s="142"/>
      <c r="E257" s="142"/>
      <c r="F257" s="151"/>
      <c r="G257" s="142"/>
      <c r="H257" s="142"/>
      <c r="I257" s="142"/>
      <c r="J257" s="142"/>
      <c r="K257" s="151"/>
    </row>
    <row r="258" spans="2:11" x14ac:dyDescent="0.2">
      <c r="B258" s="142"/>
      <c r="C258" s="142"/>
      <c r="D258" s="142"/>
      <c r="E258" s="142"/>
      <c r="F258" s="151"/>
      <c r="G258" s="142"/>
      <c r="H258" s="142"/>
      <c r="I258" s="142"/>
      <c r="J258" s="142"/>
      <c r="K258" s="151"/>
    </row>
    <row r="259" spans="2:11" x14ac:dyDescent="0.2">
      <c r="B259" s="142"/>
      <c r="C259" s="142"/>
      <c r="D259" s="142"/>
      <c r="E259" s="142"/>
      <c r="F259" s="151"/>
      <c r="G259" s="142"/>
      <c r="H259" s="142"/>
      <c r="I259" s="142"/>
      <c r="J259" s="142"/>
      <c r="K259" s="151"/>
    </row>
    <row r="260" spans="2:11" x14ac:dyDescent="0.2">
      <c r="B260" s="142"/>
      <c r="C260" s="142"/>
      <c r="D260" s="142"/>
      <c r="E260" s="142"/>
      <c r="F260" s="151"/>
      <c r="G260" s="142"/>
      <c r="H260" s="142"/>
      <c r="I260" s="142"/>
      <c r="J260" s="142"/>
      <c r="K260" s="151"/>
    </row>
    <row r="261" spans="2:11" x14ac:dyDescent="0.2">
      <c r="B261" s="142"/>
      <c r="C261" s="142"/>
      <c r="D261" s="142"/>
      <c r="E261" s="142"/>
      <c r="F261" s="151"/>
      <c r="G261" s="142"/>
      <c r="H261" s="142"/>
      <c r="I261" s="142"/>
      <c r="J261" s="142"/>
      <c r="K261" s="151"/>
    </row>
    <row r="262" spans="2:11" x14ac:dyDescent="0.2">
      <c r="B262" s="142"/>
      <c r="C262" s="142"/>
      <c r="D262" s="142"/>
      <c r="E262" s="142"/>
      <c r="F262" s="151"/>
      <c r="G262" s="142"/>
      <c r="H262" s="142"/>
      <c r="I262" s="142"/>
      <c r="J262" s="142"/>
      <c r="K262" s="151"/>
    </row>
    <row r="263" spans="2:11" x14ac:dyDescent="0.2">
      <c r="B263" s="142"/>
      <c r="C263" s="142"/>
      <c r="D263" s="142"/>
      <c r="E263" s="142"/>
      <c r="F263" s="151"/>
      <c r="G263" s="142"/>
      <c r="H263" s="142"/>
      <c r="I263" s="142"/>
      <c r="J263" s="142"/>
      <c r="K263" s="151"/>
    </row>
    <row r="264" spans="2:11" x14ac:dyDescent="0.2">
      <c r="B264" s="142"/>
      <c r="C264" s="142"/>
      <c r="D264" s="142"/>
      <c r="E264" s="142"/>
      <c r="F264" s="151"/>
      <c r="G264" s="142"/>
      <c r="H264" s="142"/>
      <c r="I264" s="142"/>
      <c r="J264" s="142"/>
      <c r="K264" s="151"/>
    </row>
    <row r="265" spans="2:11" x14ac:dyDescent="0.2">
      <c r="B265" s="142"/>
      <c r="C265" s="142"/>
      <c r="D265" s="142"/>
      <c r="E265" s="142"/>
      <c r="F265" s="151"/>
      <c r="G265" s="142"/>
      <c r="H265" s="142"/>
      <c r="I265" s="142"/>
      <c r="J265" s="142"/>
      <c r="K265" s="151"/>
    </row>
    <row r="266" spans="2:11" x14ac:dyDescent="0.2">
      <c r="B266" s="142"/>
      <c r="C266" s="142"/>
      <c r="D266" s="142"/>
      <c r="E266" s="142"/>
      <c r="F266" s="151"/>
      <c r="G266" s="142"/>
      <c r="H266" s="142"/>
      <c r="I266" s="142"/>
      <c r="J266" s="142"/>
      <c r="K266" s="151"/>
    </row>
    <row r="267" spans="2:11" x14ac:dyDescent="0.2">
      <c r="B267" s="142"/>
      <c r="C267" s="142"/>
      <c r="D267" s="142"/>
      <c r="E267" s="142"/>
      <c r="F267" s="151"/>
      <c r="G267" s="142"/>
      <c r="H267" s="142"/>
      <c r="I267" s="142"/>
      <c r="J267" s="142"/>
      <c r="K267" s="151"/>
    </row>
    <row r="268" spans="2:11" x14ac:dyDescent="0.2">
      <c r="B268" s="142"/>
      <c r="C268" s="142"/>
      <c r="D268" s="142"/>
      <c r="E268" s="142"/>
      <c r="F268" s="151"/>
      <c r="G268" s="142"/>
      <c r="H268" s="142"/>
      <c r="I268" s="142"/>
      <c r="J268" s="142"/>
      <c r="K268" s="151"/>
    </row>
    <row r="269" spans="2:11" x14ac:dyDescent="0.2">
      <c r="B269" s="142"/>
      <c r="C269" s="142"/>
      <c r="D269" s="142"/>
      <c r="E269" s="142"/>
      <c r="F269" s="151"/>
      <c r="G269" s="142"/>
      <c r="H269" s="142"/>
      <c r="I269" s="142"/>
      <c r="J269" s="142"/>
      <c r="K269" s="151"/>
    </row>
    <row r="270" spans="2:11" x14ac:dyDescent="0.2">
      <c r="B270" s="142"/>
      <c r="C270" s="142"/>
      <c r="D270" s="142"/>
      <c r="E270" s="142"/>
      <c r="F270" s="151"/>
      <c r="G270" s="142"/>
      <c r="H270" s="142"/>
      <c r="I270" s="142"/>
      <c r="J270" s="142"/>
      <c r="K270" s="151"/>
    </row>
    <row r="271" spans="2:11" x14ac:dyDescent="0.2">
      <c r="B271" s="142"/>
      <c r="C271" s="142"/>
      <c r="D271" s="142"/>
      <c r="E271" s="142"/>
      <c r="F271" s="151"/>
      <c r="G271" s="142"/>
      <c r="H271" s="142"/>
      <c r="I271" s="142"/>
      <c r="J271" s="142"/>
      <c r="K271" s="151"/>
    </row>
    <row r="272" spans="2:11" x14ac:dyDescent="0.2">
      <c r="B272" s="142"/>
      <c r="C272" s="142"/>
      <c r="D272" s="142"/>
      <c r="E272" s="142"/>
      <c r="F272" s="151"/>
      <c r="G272" s="142"/>
      <c r="H272" s="142"/>
      <c r="I272" s="142"/>
      <c r="J272" s="142"/>
      <c r="K272" s="151"/>
    </row>
    <row r="273" spans="2:11" x14ac:dyDescent="0.2">
      <c r="B273" s="142"/>
      <c r="C273" s="142"/>
      <c r="D273" s="142"/>
      <c r="E273" s="142"/>
      <c r="F273" s="151"/>
      <c r="G273" s="142"/>
      <c r="H273" s="142"/>
      <c r="I273" s="142"/>
      <c r="J273" s="142"/>
      <c r="K273" s="151"/>
    </row>
    <row r="274" spans="2:11" x14ac:dyDescent="0.2">
      <c r="B274" s="142"/>
      <c r="C274" s="142"/>
      <c r="D274" s="142"/>
      <c r="E274" s="142"/>
      <c r="F274" s="151"/>
      <c r="G274" s="142"/>
      <c r="H274" s="142"/>
      <c r="I274" s="142"/>
      <c r="J274" s="142"/>
      <c r="K274" s="151"/>
    </row>
    <row r="275" spans="2:11" x14ac:dyDescent="0.2">
      <c r="B275" s="142"/>
      <c r="C275" s="142"/>
      <c r="D275" s="142"/>
      <c r="E275" s="142"/>
      <c r="F275" s="151"/>
      <c r="G275" s="142"/>
      <c r="H275" s="142"/>
      <c r="I275" s="142"/>
      <c r="J275" s="142"/>
      <c r="K275" s="151"/>
    </row>
    <row r="276" spans="2:11" x14ac:dyDescent="0.2">
      <c r="B276" s="142"/>
      <c r="C276" s="142"/>
      <c r="D276" s="142"/>
      <c r="E276" s="142"/>
      <c r="F276" s="151"/>
      <c r="G276" s="142"/>
      <c r="H276" s="142"/>
      <c r="I276" s="142"/>
      <c r="J276" s="142"/>
      <c r="K276" s="151"/>
    </row>
    <row r="277" spans="2:11" x14ac:dyDescent="0.2">
      <c r="B277" s="142"/>
      <c r="C277" s="142"/>
      <c r="D277" s="142"/>
      <c r="E277" s="142"/>
      <c r="F277" s="151"/>
      <c r="G277" s="142"/>
      <c r="H277" s="142"/>
      <c r="I277" s="142"/>
      <c r="J277" s="142"/>
      <c r="K277" s="151"/>
    </row>
    <row r="278" spans="2:11" x14ac:dyDescent="0.2">
      <c r="B278" s="142"/>
      <c r="C278" s="142"/>
      <c r="D278" s="142"/>
      <c r="E278" s="142"/>
      <c r="F278" s="151"/>
      <c r="G278" s="142"/>
      <c r="H278" s="142"/>
      <c r="I278" s="142"/>
      <c r="J278" s="142"/>
      <c r="K278" s="151"/>
    </row>
    <row r="279" spans="2:11" x14ac:dyDescent="0.2">
      <c r="B279" s="142"/>
      <c r="C279" s="142"/>
      <c r="D279" s="142"/>
      <c r="E279" s="142"/>
      <c r="F279" s="151"/>
      <c r="G279" s="142"/>
      <c r="H279" s="142"/>
      <c r="I279" s="142"/>
      <c r="J279" s="142"/>
      <c r="K279" s="151"/>
    </row>
    <row r="280" spans="2:11" x14ac:dyDescent="0.2">
      <c r="B280" s="142"/>
      <c r="C280" s="142"/>
      <c r="D280" s="142"/>
      <c r="E280" s="142"/>
      <c r="F280" s="151"/>
      <c r="G280" s="142"/>
      <c r="H280" s="142"/>
      <c r="I280" s="142"/>
      <c r="J280" s="142"/>
      <c r="K280" s="151"/>
    </row>
    <row r="281" spans="2:11" x14ac:dyDescent="0.2">
      <c r="B281" s="142"/>
      <c r="C281" s="142"/>
      <c r="D281" s="142"/>
      <c r="E281" s="142"/>
      <c r="F281" s="151"/>
      <c r="G281" s="142"/>
      <c r="H281" s="142"/>
      <c r="I281" s="142"/>
      <c r="J281" s="142"/>
      <c r="K281" s="151"/>
    </row>
    <row r="282" spans="2:11" x14ac:dyDescent="0.2">
      <c r="B282" s="142"/>
      <c r="C282" s="142"/>
      <c r="D282" s="142"/>
      <c r="E282" s="142"/>
      <c r="F282" s="151"/>
      <c r="G282" s="142"/>
      <c r="H282" s="142"/>
      <c r="I282" s="142"/>
      <c r="J282" s="142"/>
      <c r="K282" s="151"/>
    </row>
    <row r="283" spans="2:11" x14ac:dyDescent="0.2">
      <c r="B283" s="142"/>
      <c r="C283" s="142"/>
      <c r="D283" s="142"/>
      <c r="E283" s="142"/>
      <c r="F283" s="151"/>
      <c r="G283" s="142"/>
      <c r="H283" s="142"/>
      <c r="I283" s="142"/>
      <c r="J283" s="142"/>
      <c r="K283" s="151"/>
    </row>
    <row r="284" spans="2:11" x14ac:dyDescent="0.2">
      <c r="B284" s="142"/>
      <c r="C284" s="142"/>
      <c r="D284" s="142"/>
      <c r="E284" s="142"/>
      <c r="F284" s="151"/>
      <c r="G284" s="142"/>
      <c r="H284" s="142"/>
      <c r="I284" s="142"/>
      <c r="J284" s="142"/>
      <c r="K284" s="151"/>
    </row>
    <row r="285" spans="2:11" x14ac:dyDescent="0.2">
      <c r="B285" s="142"/>
      <c r="C285" s="142"/>
      <c r="D285" s="142"/>
      <c r="E285" s="142"/>
      <c r="F285" s="151"/>
      <c r="G285" s="142"/>
      <c r="H285" s="142"/>
      <c r="I285" s="142"/>
      <c r="J285" s="142"/>
      <c r="K285" s="151"/>
    </row>
    <row r="286" spans="2:11" x14ac:dyDescent="0.2">
      <c r="B286" s="142"/>
      <c r="C286" s="142"/>
      <c r="D286" s="142"/>
      <c r="E286" s="142"/>
      <c r="F286" s="151"/>
      <c r="G286" s="142"/>
      <c r="H286" s="142"/>
      <c r="I286" s="142"/>
      <c r="J286" s="142"/>
      <c r="K286" s="151"/>
    </row>
    <row r="287" spans="2:11" x14ac:dyDescent="0.2">
      <c r="B287" s="142"/>
      <c r="C287" s="142"/>
      <c r="D287" s="142"/>
      <c r="E287" s="142"/>
      <c r="F287" s="151"/>
      <c r="G287" s="142"/>
      <c r="H287" s="142"/>
      <c r="I287" s="142"/>
      <c r="J287" s="142"/>
      <c r="K287" s="151"/>
    </row>
    <row r="288" spans="2:11" x14ac:dyDescent="0.2">
      <c r="B288" s="142"/>
      <c r="C288" s="142"/>
      <c r="D288" s="142"/>
      <c r="E288" s="142"/>
      <c r="F288" s="151"/>
      <c r="G288" s="142"/>
      <c r="H288" s="142"/>
      <c r="I288" s="142"/>
      <c r="J288" s="142"/>
      <c r="K288" s="151"/>
    </row>
    <row r="289" spans="2:11" x14ac:dyDescent="0.2">
      <c r="B289" s="142"/>
      <c r="C289" s="142"/>
      <c r="D289" s="142"/>
      <c r="E289" s="142"/>
      <c r="F289" s="151"/>
      <c r="G289" s="142"/>
      <c r="H289" s="142"/>
      <c r="I289" s="142"/>
      <c r="J289" s="142"/>
      <c r="K289" s="151"/>
    </row>
    <row r="290" spans="2:11" x14ac:dyDescent="0.2">
      <c r="B290" s="142"/>
      <c r="C290" s="142"/>
      <c r="D290" s="142"/>
      <c r="E290" s="142"/>
      <c r="F290" s="151"/>
      <c r="G290" s="142"/>
      <c r="H290" s="142"/>
      <c r="I290" s="142"/>
      <c r="J290" s="142"/>
      <c r="K290" s="151"/>
    </row>
    <row r="291" spans="2:11" x14ac:dyDescent="0.2">
      <c r="B291" s="142"/>
      <c r="C291" s="142"/>
      <c r="D291" s="142"/>
      <c r="E291" s="142"/>
      <c r="F291" s="151"/>
      <c r="G291" s="142"/>
      <c r="H291" s="142"/>
      <c r="I291" s="142"/>
      <c r="J291" s="142"/>
      <c r="K291" s="151"/>
    </row>
    <row r="292" spans="2:11" x14ac:dyDescent="0.2">
      <c r="B292" s="142"/>
      <c r="C292" s="142"/>
      <c r="D292" s="142"/>
      <c r="E292" s="142"/>
      <c r="F292" s="151"/>
      <c r="G292" s="142"/>
      <c r="H292" s="142"/>
      <c r="I292" s="142"/>
      <c r="J292" s="142"/>
      <c r="K292" s="151"/>
    </row>
    <row r="293" spans="2:11" x14ac:dyDescent="0.2">
      <c r="B293" s="142"/>
      <c r="C293" s="142"/>
      <c r="D293" s="142"/>
      <c r="E293" s="142"/>
      <c r="F293" s="151"/>
      <c r="G293" s="142"/>
      <c r="H293" s="142"/>
      <c r="I293" s="142"/>
      <c r="J293" s="142"/>
      <c r="K293" s="151"/>
    </row>
    <row r="294" spans="2:11" x14ac:dyDescent="0.2">
      <c r="B294" s="142"/>
      <c r="C294" s="142"/>
      <c r="D294" s="142"/>
      <c r="E294" s="142"/>
      <c r="F294" s="151"/>
      <c r="G294" s="142"/>
      <c r="H294" s="142"/>
      <c r="I294" s="142"/>
      <c r="J294" s="142"/>
      <c r="K294" s="151"/>
    </row>
    <row r="295" spans="2:11" x14ac:dyDescent="0.2">
      <c r="B295" s="142"/>
      <c r="C295" s="142"/>
      <c r="D295" s="142"/>
      <c r="E295" s="142"/>
      <c r="F295" s="151"/>
      <c r="G295" s="142"/>
      <c r="H295" s="142"/>
      <c r="I295" s="142"/>
      <c r="J295" s="142"/>
      <c r="K295" s="151"/>
    </row>
    <row r="296" spans="2:11" x14ac:dyDescent="0.2">
      <c r="B296" s="142"/>
      <c r="C296" s="142"/>
      <c r="D296" s="142"/>
      <c r="E296" s="142"/>
      <c r="F296" s="151"/>
      <c r="G296" s="142"/>
      <c r="H296" s="142"/>
      <c r="I296" s="142"/>
      <c r="J296" s="142"/>
      <c r="K296" s="151"/>
    </row>
    <row r="297" spans="2:11" x14ac:dyDescent="0.2">
      <c r="B297" s="142"/>
      <c r="C297" s="142"/>
      <c r="D297" s="142"/>
      <c r="E297" s="142"/>
      <c r="F297" s="151"/>
      <c r="G297" s="142"/>
      <c r="H297" s="142"/>
      <c r="I297" s="142"/>
      <c r="J297" s="142"/>
      <c r="K297" s="151"/>
    </row>
    <row r="298" spans="2:11" x14ac:dyDescent="0.2">
      <c r="B298" s="142"/>
      <c r="C298" s="142"/>
      <c r="D298" s="142"/>
      <c r="E298" s="142"/>
      <c r="F298" s="151"/>
      <c r="G298" s="142"/>
      <c r="H298" s="142"/>
      <c r="I298" s="142"/>
      <c r="J298" s="142"/>
      <c r="K298" s="151"/>
    </row>
    <row r="299" spans="2:11" x14ac:dyDescent="0.2">
      <c r="B299" s="142"/>
      <c r="C299" s="142"/>
      <c r="D299" s="142"/>
      <c r="E299" s="142"/>
      <c r="F299" s="151"/>
      <c r="G299" s="142"/>
      <c r="H299" s="142"/>
      <c r="I299" s="142"/>
      <c r="J299" s="142"/>
      <c r="K299" s="151"/>
    </row>
    <row r="300" spans="2:11" x14ac:dyDescent="0.2">
      <c r="B300" s="142"/>
      <c r="C300" s="142"/>
      <c r="D300" s="142"/>
      <c r="E300" s="142"/>
      <c r="F300" s="151"/>
      <c r="G300" s="142"/>
      <c r="H300" s="142"/>
      <c r="I300" s="142"/>
      <c r="J300" s="142"/>
      <c r="K300" s="151"/>
    </row>
    <row r="301" spans="2:11" x14ac:dyDescent="0.2">
      <c r="B301" s="142"/>
      <c r="C301" s="142"/>
      <c r="D301" s="142"/>
      <c r="E301" s="142"/>
      <c r="F301" s="151"/>
      <c r="G301" s="142"/>
      <c r="H301" s="142"/>
      <c r="I301" s="142"/>
      <c r="J301" s="142"/>
      <c r="K301" s="151"/>
    </row>
    <row r="302" spans="2:11" x14ac:dyDescent="0.2">
      <c r="B302" s="142"/>
      <c r="C302" s="142"/>
      <c r="D302" s="142"/>
      <c r="E302" s="142"/>
      <c r="F302" s="151"/>
      <c r="G302" s="142"/>
      <c r="H302" s="142"/>
      <c r="I302" s="142"/>
      <c r="J302" s="142"/>
      <c r="K302" s="151"/>
    </row>
    <row r="303" spans="2:11" x14ac:dyDescent="0.2">
      <c r="B303" s="142"/>
      <c r="C303" s="142"/>
      <c r="D303" s="142"/>
      <c r="E303" s="142"/>
      <c r="F303" s="151"/>
      <c r="G303" s="142"/>
      <c r="H303" s="142"/>
      <c r="I303" s="142"/>
      <c r="J303" s="142"/>
      <c r="K303" s="151"/>
    </row>
    <row r="304" spans="2:11" x14ac:dyDescent="0.2">
      <c r="B304" s="142"/>
      <c r="C304" s="142"/>
      <c r="D304" s="142"/>
      <c r="E304" s="142"/>
      <c r="F304" s="151"/>
      <c r="G304" s="142"/>
      <c r="H304" s="142"/>
      <c r="I304" s="142"/>
      <c r="J304" s="142"/>
      <c r="K304" s="151"/>
    </row>
    <row r="305" spans="2:11" x14ac:dyDescent="0.2">
      <c r="B305" s="142"/>
      <c r="C305" s="142"/>
      <c r="D305" s="142"/>
      <c r="E305" s="142"/>
      <c r="F305" s="151"/>
      <c r="G305" s="142"/>
      <c r="H305" s="142"/>
      <c r="I305" s="142"/>
      <c r="J305" s="142"/>
      <c r="K305" s="151"/>
    </row>
    <row r="306" spans="2:11" x14ac:dyDescent="0.2">
      <c r="B306" s="142"/>
      <c r="C306" s="142"/>
      <c r="D306" s="142"/>
      <c r="E306" s="142"/>
      <c r="F306" s="151"/>
      <c r="G306" s="142"/>
      <c r="H306" s="142"/>
      <c r="I306" s="142"/>
      <c r="J306" s="142"/>
      <c r="K306" s="151"/>
    </row>
    <row r="307" spans="2:11" x14ac:dyDescent="0.2">
      <c r="B307" s="142"/>
      <c r="C307" s="142"/>
      <c r="D307" s="142"/>
      <c r="E307" s="142"/>
      <c r="F307" s="151"/>
      <c r="G307" s="142"/>
      <c r="H307" s="142"/>
      <c r="I307" s="142"/>
      <c r="J307" s="142"/>
      <c r="K307" s="151"/>
    </row>
    <row r="308" spans="2:11" x14ac:dyDescent="0.2">
      <c r="B308" s="142"/>
      <c r="C308" s="142"/>
      <c r="D308" s="142"/>
      <c r="E308" s="142"/>
      <c r="F308" s="151"/>
      <c r="G308" s="142"/>
      <c r="H308" s="142"/>
      <c r="I308" s="142"/>
      <c r="J308" s="142"/>
      <c r="K308" s="151"/>
    </row>
    <row r="309" spans="2:11" x14ac:dyDescent="0.2">
      <c r="B309" s="142"/>
      <c r="C309" s="142"/>
      <c r="D309" s="142"/>
      <c r="E309" s="142"/>
      <c r="F309" s="151"/>
      <c r="G309" s="142"/>
      <c r="H309" s="142"/>
      <c r="I309" s="142"/>
      <c r="J309" s="142"/>
      <c r="K309" s="151"/>
    </row>
    <row r="310" spans="2:11" x14ac:dyDescent="0.2">
      <c r="B310" s="142"/>
      <c r="C310" s="142"/>
      <c r="D310" s="142"/>
      <c r="E310" s="142"/>
      <c r="F310" s="151"/>
      <c r="G310" s="142"/>
      <c r="H310" s="142"/>
      <c r="I310" s="142"/>
      <c r="J310" s="142"/>
      <c r="K310" s="151"/>
    </row>
    <row r="311" spans="2:11" x14ac:dyDescent="0.2">
      <c r="B311" s="142"/>
      <c r="C311" s="142"/>
      <c r="D311" s="142"/>
      <c r="E311" s="142"/>
      <c r="F311" s="151"/>
      <c r="G311" s="142"/>
      <c r="H311" s="142"/>
      <c r="I311" s="142"/>
      <c r="J311" s="142"/>
      <c r="K311" s="151"/>
    </row>
    <row r="312" spans="2:11" x14ac:dyDescent="0.2">
      <c r="B312" s="142"/>
      <c r="C312" s="142"/>
      <c r="D312" s="142"/>
      <c r="E312" s="142"/>
      <c r="F312" s="151"/>
      <c r="G312" s="142"/>
      <c r="H312" s="142"/>
      <c r="I312" s="142"/>
      <c r="J312" s="142"/>
      <c r="K312" s="151"/>
    </row>
    <row r="313" spans="2:11" x14ac:dyDescent="0.2">
      <c r="B313" s="142"/>
      <c r="C313" s="142"/>
      <c r="D313" s="142"/>
      <c r="E313" s="142"/>
      <c r="F313" s="151"/>
      <c r="G313" s="142"/>
      <c r="H313" s="142"/>
      <c r="I313" s="142"/>
      <c r="J313" s="142"/>
      <c r="K313" s="151"/>
    </row>
    <row r="314" spans="2:11" x14ac:dyDescent="0.2">
      <c r="B314" s="142"/>
      <c r="C314" s="142"/>
      <c r="D314" s="142"/>
      <c r="E314" s="142"/>
      <c r="F314" s="151"/>
      <c r="G314" s="142"/>
      <c r="H314" s="142"/>
      <c r="I314" s="142"/>
      <c r="J314" s="142"/>
      <c r="K314" s="151"/>
    </row>
    <row r="315" spans="2:11" x14ac:dyDescent="0.2">
      <c r="B315" s="142"/>
      <c r="C315" s="142"/>
      <c r="D315" s="142"/>
      <c r="E315" s="142"/>
      <c r="F315" s="151"/>
      <c r="G315" s="142"/>
      <c r="H315" s="142"/>
      <c r="I315" s="142"/>
      <c r="J315" s="142"/>
      <c r="K315" s="151"/>
    </row>
    <row r="316" spans="2:11" x14ac:dyDescent="0.2">
      <c r="B316" s="142"/>
      <c r="C316" s="142"/>
      <c r="D316" s="142"/>
      <c r="E316" s="142"/>
      <c r="F316" s="151"/>
      <c r="G316" s="142"/>
      <c r="H316" s="142"/>
      <c r="I316" s="142"/>
      <c r="J316" s="142"/>
      <c r="K316" s="151"/>
    </row>
    <row r="317" spans="2:11" x14ac:dyDescent="0.2">
      <c r="B317" s="142"/>
      <c r="C317" s="142"/>
      <c r="D317" s="142"/>
      <c r="E317" s="142"/>
      <c r="F317" s="151"/>
      <c r="G317" s="142"/>
      <c r="H317" s="142"/>
      <c r="I317" s="142"/>
      <c r="J317" s="142"/>
      <c r="K317" s="151"/>
    </row>
    <row r="318" spans="2:11" x14ac:dyDescent="0.2">
      <c r="B318" s="142"/>
      <c r="C318" s="142"/>
      <c r="D318" s="142"/>
      <c r="E318" s="142"/>
      <c r="F318" s="151"/>
      <c r="G318" s="142"/>
      <c r="H318" s="142"/>
      <c r="I318" s="142"/>
      <c r="J318" s="142"/>
      <c r="K318" s="151"/>
    </row>
    <row r="319" spans="2:11" x14ac:dyDescent="0.2">
      <c r="B319" s="142"/>
      <c r="C319" s="142"/>
      <c r="D319" s="142"/>
      <c r="E319" s="142"/>
      <c r="F319" s="151"/>
      <c r="G319" s="142"/>
      <c r="H319" s="142"/>
      <c r="I319" s="142"/>
      <c r="J319" s="142"/>
      <c r="K319" s="151"/>
    </row>
    <row r="320" spans="2:11" x14ac:dyDescent="0.2">
      <c r="B320" s="142"/>
      <c r="C320" s="142"/>
      <c r="D320" s="142"/>
      <c r="E320" s="142"/>
      <c r="F320" s="151"/>
      <c r="G320" s="142"/>
      <c r="H320" s="142"/>
      <c r="I320" s="142"/>
      <c r="J320" s="142"/>
      <c r="K320" s="151"/>
    </row>
    <row r="321" spans="2:11" x14ac:dyDescent="0.2">
      <c r="B321" s="142"/>
      <c r="C321" s="142"/>
      <c r="D321" s="142"/>
      <c r="E321" s="142"/>
      <c r="F321" s="151"/>
      <c r="G321" s="142"/>
      <c r="H321" s="142"/>
      <c r="I321" s="142"/>
      <c r="J321" s="142"/>
      <c r="K321" s="151"/>
    </row>
    <row r="322" spans="2:11" x14ac:dyDescent="0.2">
      <c r="B322" s="142"/>
      <c r="C322" s="142"/>
      <c r="D322" s="142"/>
      <c r="E322" s="142"/>
      <c r="F322" s="151"/>
      <c r="G322" s="142"/>
      <c r="H322" s="142"/>
      <c r="I322" s="142"/>
      <c r="J322" s="142"/>
      <c r="K322" s="151"/>
    </row>
    <row r="323" spans="2:11" x14ac:dyDescent="0.2">
      <c r="B323" s="142"/>
      <c r="C323" s="142"/>
      <c r="D323" s="142"/>
      <c r="E323" s="142"/>
      <c r="F323" s="151"/>
      <c r="G323" s="142"/>
      <c r="H323" s="142"/>
      <c r="I323" s="142"/>
      <c r="J323" s="142"/>
      <c r="K323" s="151"/>
    </row>
    <row r="324" spans="2:11" x14ac:dyDescent="0.2">
      <c r="B324" s="142"/>
      <c r="C324" s="142"/>
      <c r="D324" s="142"/>
      <c r="E324" s="142"/>
      <c r="F324" s="151"/>
      <c r="G324" s="142"/>
      <c r="H324" s="142"/>
      <c r="I324" s="142"/>
      <c r="J324" s="142"/>
      <c r="K324" s="151"/>
    </row>
    <row r="325" spans="2:11" x14ac:dyDescent="0.2">
      <c r="B325" s="142"/>
      <c r="C325" s="142"/>
      <c r="D325" s="142"/>
      <c r="E325" s="142"/>
      <c r="F325" s="151"/>
      <c r="G325" s="142"/>
      <c r="H325" s="142"/>
      <c r="I325" s="142"/>
      <c r="J325" s="142"/>
      <c r="K325" s="151"/>
    </row>
    <row r="326" spans="2:11" x14ac:dyDescent="0.2">
      <c r="B326" s="142"/>
      <c r="C326" s="142"/>
      <c r="D326" s="142"/>
      <c r="E326" s="142"/>
      <c r="F326" s="151"/>
      <c r="G326" s="142"/>
      <c r="H326" s="142"/>
      <c r="I326" s="142"/>
      <c r="J326" s="142"/>
      <c r="K326" s="151"/>
    </row>
    <row r="327" spans="2:11" x14ac:dyDescent="0.2">
      <c r="B327" s="142"/>
      <c r="C327" s="142"/>
      <c r="D327" s="142"/>
      <c r="E327" s="142"/>
      <c r="F327" s="151"/>
      <c r="G327" s="142"/>
      <c r="H327" s="142"/>
      <c r="I327" s="142"/>
      <c r="J327" s="142"/>
      <c r="K327" s="151"/>
    </row>
    <row r="328" spans="2:11" x14ac:dyDescent="0.2">
      <c r="B328" s="142"/>
      <c r="C328" s="142"/>
      <c r="D328" s="142"/>
      <c r="E328" s="142"/>
      <c r="F328" s="151"/>
      <c r="G328" s="142"/>
      <c r="H328" s="142"/>
      <c r="I328" s="142"/>
      <c r="J328" s="142"/>
      <c r="K328" s="151"/>
    </row>
    <row r="329" spans="2:11" x14ac:dyDescent="0.2">
      <c r="B329" s="142"/>
      <c r="C329" s="142"/>
      <c r="D329" s="142"/>
      <c r="E329" s="142"/>
      <c r="F329" s="151"/>
      <c r="G329" s="142"/>
      <c r="H329" s="142"/>
      <c r="I329" s="142"/>
      <c r="J329" s="142"/>
      <c r="K329" s="151"/>
    </row>
    <row r="330" spans="2:11" x14ac:dyDescent="0.2">
      <c r="B330" s="142"/>
      <c r="C330" s="142"/>
      <c r="D330" s="142"/>
      <c r="E330" s="142"/>
      <c r="F330" s="151"/>
      <c r="G330" s="142"/>
      <c r="H330" s="142"/>
      <c r="I330" s="142"/>
      <c r="J330" s="142"/>
      <c r="K330" s="151"/>
    </row>
    <row r="331" spans="2:11" x14ac:dyDescent="0.2">
      <c r="B331" s="142"/>
      <c r="C331" s="142"/>
      <c r="D331" s="142"/>
      <c r="E331" s="142"/>
      <c r="F331" s="151"/>
      <c r="G331" s="142"/>
      <c r="H331" s="142"/>
      <c r="I331" s="142"/>
      <c r="J331" s="142"/>
      <c r="K331" s="151"/>
    </row>
    <row r="332" spans="2:11" x14ac:dyDescent="0.2">
      <c r="B332" s="142"/>
      <c r="C332" s="142"/>
      <c r="D332" s="142"/>
      <c r="E332" s="142"/>
      <c r="F332" s="151"/>
      <c r="G332" s="142"/>
      <c r="H332" s="142"/>
      <c r="I332" s="142"/>
      <c r="J332" s="142"/>
      <c r="K332" s="151"/>
    </row>
    <row r="333" spans="2:11" x14ac:dyDescent="0.2">
      <c r="B333" s="142"/>
      <c r="C333" s="142"/>
      <c r="D333" s="142"/>
      <c r="E333" s="142"/>
      <c r="F333" s="151"/>
      <c r="G333" s="142"/>
      <c r="H333" s="142"/>
      <c r="I333" s="142"/>
      <c r="J333" s="142"/>
      <c r="K333" s="151"/>
    </row>
    <row r="334" spans="2:11" x14ac:dyDescent="0.2">
      <c r="B334" s="142"/>
      <c r="C334" s="142"/>
      <c r="D334" s="142"/>
      <c r="E334" s="142"/>
      <c r="F334" s="151"/>
      <c r="G334" s="142"/>
      <c r="H334" s="142"/>
      <c r="I334" s="142"/>
      <c r="J334" s="142"/>
      <c r="K334" s="151"/>
    </row>
    <row r="335" spans="2:11" x14ac:dyDescent="0.2">
      <c r="B335" s="142"/>
      <c r="C335" s="142"/>
      <c r="D335" s="142"/>
      <c r="E335" s="142"/>
      <c r="F335" s="151"/>
      <c r="G335" s="142"/>
      <c r="H335" s="142"/>
      <c r="I335" s="142"/>
      <c r="J335" s="142"/>
      <c r="K335" s="151"/>
    </row>
    <row r="336" spans="2:11" x14ac:dyDescent="0.2">
      <c r="B336" s="142"/>
      <c r="C336" s="142"/>
      <c r="D336" s="142"/>
      <c r="E336" s="142"/>
      <c r="F336" s="151"/>
      <c r="G336" s="142"/>
      <c r="H336" s="142"/>
      <c r="I336" s="142"/>
      <c r="J336" s="142"/>
      <c r="K336" s="151"/>
    </row>
    <row r="337" spans="2:11" x14ac:dyDescent="0.2">
      <c r="B337" s="142"/>
      <c r="C337" s="142"/>
      <c r="D337" s="142"/>
      <c r="E337" s="142"/>
      <c r="F337" s="151"/>
      <c r="G337" s="142"/>
      <c r="H337" s="142"/>
      <c r="I337" s="142"/>
      <c r="J337" s="142"/>
      <c r="K337" s="151"/>
    </row>
    <row r="338" spans="2:11" x14ac:dyDescent="0.2">
      <c r="B338" s="142"/>
      <c r="C338" s="142"/>
      <c r="D338" s="142"/>
      <c r="E338" s="142"/>
      <c r="F338" s="151"/>
      <c r="G338" s="142"/>
      <c r="H338" s="142"/>
      <c r="I338" s="142"/>
      <c r="J338" s="142"/>
      <c r="K338" s="151"/>
    </row>
    <row r="339" spans="2:11" x14ac:dyDescent="0.2">
      <c r="B339" s="142"/>
      <c r="C339" s="142"/>
      <c r="D339" s="142"/>
      <c r="E339" s="142"/>
      <c r="F339" s="151"/>
      <c r="G339" s="142"/>
      <c r="H339" s="142"/>
      <c r="I339" s="142"/>
      <c r="J339" s="142"/>
      <c r="K339" s="151"/>
    </row>
    <row r="340" spans="2:11" x14ac:dyDescent="0.2">
      <c r="B340" s="142"/>
      <c r="C340" s="142"/>
      <c r="D340" s="142"/>
      <c r="E340" s="142"/>
      <c r="F340" s="151"/>
      <c r="G340" s="142"/>
      <c r="H340" s="142"/>
      <c r="I340" s="142"/>
      <c r="J340" s="142"/>
      <c r="K340" s="151"/>
    </row>
    <row r="341" spans="2:11" x14ac:dyDescent="0.2">
      <c r="B341" s="142"/>
      <c r="C341" s="142"/>
      <c r="D341" s="142"/>
      <c r="E341" s="142"/>
      <c r="F341" s="151"/>
      <c r="G341" s="142"/>
      <c r="H341" s="142"/>
      <c r="I341" s="142"/>
      <c r="J341" s="142"/>
      <c r="K341" s="151"/>
    </row>
    <row r="342" spans="2:11" x14ac:dyDescent="0.2">
      <c r="B342" s="142"/>
      <c r="C342" s="142"/>
      <c r="D342" s="142"/>
      <c r="E342" s="142"/>
      <c r="F342" s="151"/>
      <c r="G342" s="142"/>
      <c r="H342" s="142"/>
      <c r="I342" s="142"/>
      <c r="J342" s="142"/>
      <c r="K342" s="151"/>
    </row>
    <row r="343" spans="2:11" x14ac:dyDescent="0.2">
      <c r="B343" s="142"/>
      <c r="C343" s="142"/>
      <c r="D343" s="142"/>
      <c r="E343" s="142"/>
      <c r="F343" s="151"/>
      <c r="G343" s="142"/>
      <c r="H343" s="142"/>
      <c r="I343" s="142"/>
      <c r="J343" s="142"/>
      <c r="K343" s="151"/>
    </row>
    <row r="344" spans="2:11" x14ac:dyDescent="0.2">
      <c r="B344" s="142"/>
      <c r="C344" s="142"/>
      <c r="D344" s="142"/>
      <c r="E344" s="142"/>
      <c r="F344" s="151"/>
      <c r="G344" s="142"/>
      <c r="H344" s="142"/>
      <c r="I344" s="142"/>
      <c r="J344" s="142"/>
      <c r="K344" s="151"/>
    </row>
    <row r="345" spans="2:11" x14ac:dyDescent="0.2">
      <c r="B345" s="142"/>
      <c r="C345" s="142"/>
      <c r="D345" s="142"/>
      <c r="E345" s="142"/>
      <c r="F345" s="151"/>
      <c r="G345" s="142"/>
      <c r="H345" s="142"/>
      <c r="I345" s="142"/>
      <c r="J345" s="142"/>
      <c r="K345" s="151"/>
    </row>
    <row r="346" spans="2:11" x14ac:dyDescent="0.2">
      <c r="B346" s="142"/>
      <c r="C346" s="142"/>
      <c r="D346" s="142"/>
      <c r="E346" s="142"/>
      <c r="F346" s="151"/>
      <c r="G346" s="142"/>
      <c r="H346" s="142"/>
      <c r="I346" s="142"/>
      <c r="J346" s="142"/>
      <c r="K346" s="151"/>
    </row>
    <row r="347" spans="2:11" x14ac:dyDescent="0.2">
      <c r="B347" s="142"/>
      <c r="C347" s="142"/>
      <c r="D347" s="142"/>
      <c r="E347" s="142"/>
      <c r="F347" s="151"/>
      <c r="G347" s="142"/>
      <c r="H347" s="142"/>
      <c r="I347" s="142"/>
      <c r="J347" s="142"/>
      <c r="K347" s="151"/>
    </row>
    <row r="348" spans="2:11" x14ac:dyDescent="0.2">
      <c r="B348" s="142"/>
      <c r="C348" s="142"/>
      <c r="D348" s="142"/>
      <c r="E348" s="142"/>
      <c r="F348" s="151"/>
      <c r="G348" s="142"/>
      <c r="H348" s="142"/>
      <c r="I348" s="142"/>
      <c r="J348" s="142"/>
      <c r="K348" s="151"/>
    </row>
    <row r="349" spans="2:11" x14ac:dyDescent="0.2">
      <c r="B349" s="142"/>
      <c r="C349" s="142"/>
      <c r="D349" s="142"/>
      <c r="E349" s="142"/>
      <c r="F349" s="151"/>
      <c r="G349" s="142"/>
      <c r="H349" s="142"/>
      <c r="I349" s="142"/>
      <c r="J349" s="142"/>
      <c r="K349" s="151"/>
    </row>
    <row r="350" spans="2:11" x14ac:dyDescent="0.2">
      <c r="B350" s="142"/>
      <c r="C350" s="142"/>
      <c r="D350" s="142"/>
      <c r="E350" s="142"/>
      <c r="F350" s="151"/>
      <c r="G350" s="142"/>
      <c r="H350" s="142"/>
      <c r="I350" s="142"/>
      <c r="J350" s="142"/>
      <c r="K350" s="151"/>
    </row>
    <row r="351" spans="2:11" x14ac:dyDescent="0.2">
      <c r="B351" s="142"/>
      <c r="C351" s="142"/>
      <c r="D351" s="142"/>
      <c r="E351" s="142"/>
      <c r="F351" s="151"/>
      <c r="G351" s="142"/>
      <c r="H351" s="142"/>
      <c r="I351" s="142"/>
      <c r="J351" s="142"/>
      <c r="K351" s="151"/>
    </row>
    <row r="352" spans="2:11" x14ac:dyDescent="0.2">
      <c r="B352" s="142"/>
      <c r="C352" s="142"/>
      <c r="D352" s="142"/>
      <c r="E352" s="142"/>
      <c r="F352" s="151"/>
      <c r="G352" s="142"/>
      <c r="H352" s="142"/>
      <c r="I352" s="142"/>
      <c r="J352" s="142"/>
      <c r="K352" s="151"/>
    </row>
    <row r="353" spans="2:11" x14ac:dyDescent="0.2">
      <c r="B353" s="142"/>
      <c r="C353" s="142"/>
      <c r="D353" s="142"/>
      <c r="E353" s="142"/>
      <c r="F353" s="151"/>
      <c r="G353" s="142"/>
      <c r="H353" s="142"/>
      <c r="I353" s="142"/>
      <c r="J353" s="142"/>
      <c r="K353" s="151"/>
    </row>
    <row r="354" spans="2:11" x14ac:dyDescent="0.2">
      <c r="B354" s="142"/>
      <c r="C354" s="142"/>
      <c r="D354" s="142"/>
      <c r="E354" s="142"/>
      <c r="F354" s="151"/>
      <c r="G354" s="142"/>
      <c r="H354" s="142"/>
      <c r="I354" s="142"/>
      <c r="J354" s="142"/>
      <c r="K354" s="151"/>
    </row>
    <row r="355" spans="2:11" x14ac:dyDescent="0.2">
      <c r="B355" s="142"/>
      <c r="C355" s="142"/>
      <c r="D355" s="142"/>
      <c r="E355" s="142"/>
      <c r="F355" s="151"/>
      <c r="G355" s="142"/>
      <c r="H355" s="142"/>
      <c r="I355" s="142"/>
      <c r="J355" s="142"/>
      <c r="K355" s="151"/>
    </row>
    <row r="356" spans="2:11" x14ac:dyDescent="0.2">
      <c r="B356" s="142"/>
      <c r="C356" s="142"/>
      <c r="D356" s="142"/>
      <c r="E356" s="142"/>
      <c r="F356" s="151"/>
      <c r="G356" s="142"/>
      <c r="H356" s="142"/>
      <c r="I356" s="142"/>
      <c r="J356" s="142"/>
      <c r="K356" s="151"/>
    </row>
    <row r="357" spans="2:11" x14ac:dyDescent="0.2">
      <c r="B357" s="142"/>
      <c r="C357" s="142"/>
      <c r="D357" s="142"/>
      <c r="E357" s="142"/>
      <c r="F357" s="151"/>
      <c r="G357" s="142"/>
      <c r="H357" s="142"/>
      <c r="I357" s="142"/>
      <c r="J357" s="142"/>
      <c r="K357" s="151"/>
    </row>
    <row r="358" spans="2:11" x14ac:dyDescent="0.2">
      <c r="B358" s="142"/>
      <c r="C358" s="142"/>
      <c r="D358" s="142"/>
      <c r="E358" s="142"/>
      <c r="F358" s="151"/>
      <c r="G358" s="142"/>
      <c r="H358" s="142"/>
      <c r="I358" s="142"/>
      <c r="J358" s="142"/>
      <c r="K358" s="151"/>
    </row>
    <row r="359" spans="2:11" x14ac:dyDescent="0.2">
      <c r="B359" s="142"/>
      <c r="C359" s="142"/>
      <c r="D359" s="142"/>
      <c r="E359" s="142"/>
      <c r="F359" s="151"/>
      <c r="G359" s="142"/>
      <c r="H359" s="142"/>
      <c r="I359" s="142"/>
      <c r="J359" s="142"/>
      <c r="K359" s="151"/>
    </row>
    <row r="360" spans="2:11" x14ac:dyDescent="0.2">
      <c r="B360" s="142"/>
      <c r="C360" s="142"/>
      <c r="D360" s="142"/>
      <c r="E360" s="142"/>
      <c r="F360" s="151"/>
      <c r="G360" s="142"/>
      <c r="H360" s="142"/>
      <c r="I360" s="142"/>
      <c r="J360" s="142"/>
      <c r="K360" s="151"/>
    </row>
    <row r="361" spans="2:11" x14ac:dyDescent="0.2">
      <c r="B361" s="142"/>
      <c r="C361" s="142"/>
      <c r="D361" s="142"/>
      <c r="E361" s="142"/>
      <c r="F361" s="151"/>
      <c r="G361" s="142"/>
      <c r="H361" s="142"/>
      <c r="I361" s="142"/>
      <c r="J361" s="142"/>
      <c r="K361" s="151"/>
    </row>
    <row r="362" spans="2:11" x14ac:dyDescent="0.2">
      <c r="B362" s="142"/>
      <c r="C362" s="142"/>
      <c r="D362" s="142"/>
      <c r="E362" s="142"/>
      <c r="F362" s="151"/>
      <c r="G362" s="142"/>
      <c r="H362" s="142"/>
      <c r="I362" s="142"/>
      <c r="J362" s="142"/>
      <c r="K362" s="151"/>
    </row>
    <row r="363" spans="2:11" x14ac:dyDescent="0.2">
      <c r="B363" s="142"/>
      <c r="C363" s="142"/>
      <c r="D363" s="142"/>
      <c r="E363" s="142"/>
      <c r="F363" s="151"/>
      <c r="G363" s="142"/>
      <c r="H363" s="142"/>
      <c r="I363" s="142"/>
      <c r="J363" s="142"/>
      <c r="K363" s="151"/>
    </row>
    <row r="364" spans="2:11" x14ac:dyDescent="0.2">
      <c r="B364" s="142"/>
      <c r="C364" s="142"/>
      <c r="D364" s="142"/>
      <c r="E364" s="142"/>
      <c r="F364" s="151"/>
      <c r="G364" s="142"/>
      <c r="H364" s="142"/>
      <c r="I364" s="142"/>
      <c r="J364" s="142"/>
      <c r="K364" s="151"/>
    </row>
    <row r="365" spans="2:11" x14ac:dyDescent="0.2">
      <c r="B365" s="142"/>
      <c r="C365" s="142"/>
      <c r="D365" s="142"/>
      <c r="E365" s="142"/>
      <c r="F365" s="151"/>
      <c r="G365" s="142"/>
      <c r="H365" s="142"/>
      <c r="I365" s="142"/>
      <c r="J365" s="142"/>
      <c r="K365" s="151"/>
    </row>
    <row r="366" spans="2:11" x14ac:dyDescent="0.2">
      <c r="B366" s="142"/>
      <c r="C366" s="142"/>
      <c r="D366" s="142"/>
      <c r="E366" s="142"/>
      <c r="F366" s="151"/>
      <c r="G366" s="142"/>
      <c r="H366" s="142"/>
      <c r="I366" s="142"/>
      <c r="J366" s="142"/>
      <c r="K366" s="151"/>
    </row>
    <row r="367" spans="2:11" x14ac:dyDescent="0.2">
      <c r="B367" s="142"/>
      <c r="C367" s="142"/>
      <c r="D367" s="142"/>
      <c r="E367" s="142"/>
      <c r="F367" s="151"/>
      <c r="G367" s="142"/>
      <c r="H367" s="142"/>
      <c r="I367" s="142"/>
      <c r="J367" s="142"/>
      <c r="K367" s="151"/>
    </row>
    <row r="368" spans="2:11" x14ac:dyDescent="0.2">
      <c r="B368" s="142"/>
      <c r="C368" s="142"/>
      <c r="D368" s="142"/>
      <c r="E368" s="142"/>
      <c r="F368" s="151"/>
      <c r="G368" s="142"/>
      <c r="H368" s="142"/>
      <c r="I368" s="142"/>
      <c r="J368" s="142"/>
      <c r="K368" s="151"/>
    </row>
    <row r="369" spans="2:11" x14ac:dyDescent="0.2">
      <c r="B369" s="142"/>
      <c r="C369" s="142"/>
      <c r="D369" s="142"/>
      <c r="E369" s="142"/>
      <c r="F369" s="151"/>
      <c r="G369" s="142"/>
      <c r="H369" s="142"/>
      <c r="I369" s="142"/>
      <c r="J369" s="142"/>
      <c r="K369" s="151"/>
    </row>
    <row r="370" spans="2:11" x14ac:dyDescent="0.2">
      <c r="B370" s="142"/>
      <c r="C370" s="142"/>
      <c r="D370" s="142"/>
      <c r="E370" s="142"/>
      <c r="F370" s="151"/>
      <c r="G370" s="142"/>
      <c r="H370" s="142"/>
      <c r="I370" s="142"/>
      <c r="J370" s="142"/>
      <c r="K370" s="151"/>
    </row>
    <row r="371" spans="2:11" x14ac:dyDescent="0.2">
      <c r="B371" s="142"/>
      <c r="C371" s="142"/>
      <c r="D371" s="142"/>
      <c r="E371" s="142"/>
      <c r="F371" s="151"/>
      <c r="G371" s="142"/>
      <c r="H371" s="142"/>
      <c r="I371" s="142"/>
      <c r="J371" s="142"/>
      <c r="K371" s="151"/>
    </row>
    <row r="372" spans="2:11" x14ac:dyDescent="0.2">
      <c r="B372" s="142"/>
      <c r="C372" s="142"/>
      <c r="D372" s="142"/>
      <c r="E372" s="142"/>
      <c r="F372" s="151"/>
      <c r="G372" s="142"/>
      <c r="H372" s="142"/>
      <c r="I372" s="142"/>
      <c r="J372" s="142"/>
      <c r="K372" s="151"/>
    </row>
    <row r="373" spans="2:11" x14ac:dyDescent="0.2">
      <c r="B373" s="142"/>
      <c r="C373" s="142"/>
      <c r="D373" s="142"/>
      <c r="E373" s="142"/>
      <c r="F373" s="151"/>
      <c r="G373" s="142"/>
      <c r="H373" s="142"/>
      <c r="I373" s="142"/>
      <c r="J373" s="142"/>
      <c r="K373" s="151"/>
    </row>
    <row r="374" spans="2:11" x14ac:dyDescent="0.2">
      <c r="B374" s="142"/>
      <c r="C374" s="142"/>
      <c r="D374" s="142"/>
      <c r="E374" s="142"/>
      <c r="F374" s="151"/>
      <c r="G374" s="142"/>
      <c r="H374" s="142"/>
      <c r="I374" s="142"/>
      <c r="J374" s="142"/>
      <c r="K374" s="151"/>
    </row>
    <row r="375" spans="2:11" x14ac:dyDescent="0.2">
      <c r="B375" s="142"/>
      <c r="C375" s="142"/>
      <c r="D375" s="142"/>
      <c r="E375" s="142"/>
      <c r="F375" s="151"/>
      <c r="G375" s="142"/>
      <c r="H375" s="142"/>
      <c r="I375" s="142"/>
      <c r="J375" s="142"/>
      <c r="K375" s="151"/>
    </row>
    <row r="376" spans="2:11" x14ac:dyDescent="0.2">
      <c r="B376" s="142"/>
      <c r="C376" s="142"/>
      <c r="D376" s="142"/>
      <c r="E376" s="142"/>
      <c r="F376" s="151"/>
      <c r="G376" s="142"/>
      <c r="H376" s="142"/>
      <c r="I376" s="142"/>
      <c r="J376" s="142"/>
      <c r="K376" s="151"/>
    </row>
    <row r="377" spans="2:11" x14ac:dyDescent="0.2">
      <c r="B377" s="142"/>
      <c r="C377" s="142"/>
      <c r="D377" s="142"/>
      <c r="E377" s="142"/>
      <c r="F377" s="151"/>
      <c r="G377" s="142"/>
      <c r="H377" s="142"/>
      <c r="I377" s="142"/>
      <c r="J377" s="142"/>
      <c r="K377" s="151"/>
    </row>
    <row r="378" spans="2:11" x14ac:dyDescent="0.2">
      <c r="B378" s="142"/>
      <c r="C378" s="142"/>
      <c r="D378" s="142"/>
      <c r="E378" s="142"/>
      <c r="F378" s="151"/>
      <c r="G378" s="142"/>
      <c r="H378" s="142"/>
      <c r="I378" s="142"/>
      <c r="J378" s="142"/>
      <c r="K378" s="151"/>
    </row>
    <row r="379" spans="2:11" x14ac:dyDescent="0.2">
      <c r="B379" s="142"/>
      <c r="C379" s="142"/>
      <c r="D379" s="142"/>
      <c r="E379" s="142"/>
      <c r="F379" s="151"/>
      <c r="G379" s="142"/>
      <c r="H379" s="142"/>
      <c r="I379" s="142"/>
      <c r="J379" s="142"/>
      <c r="K379" s="151"/>
    </row>
    <row r="380" spans="2:11" x14ac:dyDescent="0.2">
      <c r="B380" s="142"/>
      <c r="C380" s="142"/>
      <c r="D380" s="142"/>
      <c r="E380" s="142"/>
      <c r="F380" s="151"/>
      <c r="G380" s="142"/>
      <c r="H380" s="142"/>
      <c r="I380" s="142"/>
      <c r="J380" s="142"/>
      <c r="K380" s="151"/>
    </row>
    <row r="381" spans="2:11" x14ac:dyDescent="0.2">
      <c r="B381" s="142"/>
      <c r="C381" s="142"/>
      <c r="D381" s="142"/>
      <c r="E381" s="142"/>
      <c r="F381" s="151"/>
      <c r="G381" s="142"/>
      <c r="H381" s="142"/>
      <c r="I381" s="142"/>
      <c r="J381" s="142"/>
      <c r="K381" s="151"/>
    </row>
    <row r="382" spans="2:11" x14ac:dyDescent="0.2">
      <c r="B382" s="142"/>
      <c r="C382" s="142"/>
      <c r="D382" s="142"/>
      <c r="E382" s="142"/>
      <c r="F382" s="151"/>
      <c r="G382" s="142"/>
      <c r="H382" s="142"/>
      <c r="I382" s="142"/>
      <c r="J382" s="142"/>
      <c r="K382" s="151"/>
    </row>
    <row r="383" spans="2:11" x14ac:dyDescent="0.2">
      <c r="B383" s="142"/>
      <c r="C383" s="142"/>
      <c r="D383" s="142"/>
      <c r="E383" s="142"/>
      <c r="F383" s="151"/>
      <c r="G383" s="142"/>
      <c r="H383" s="142"/>
      <c r="I383" s="142"/>
      <c r="J383" s="142"/>
      <c r="K383" s="151"/>
    </row>
    <row r="384" spans="2:11" x14ac:dyDescent="0.2">
      <c r="B384" s="142"/>
      <c r="C384" s="142"/>
      <c r="D384" s="142"/>
      <c r="E384" s="142"/>
      <c r="F384" s="151"/>
      <c r="G384" s="142"/>
      <c r="H384" s="142"/>
      <c r="I384" s="142"/>
      <c r="J384" s="142"/>
      <c r="K384" s="151"/>
    </row>
    <row r="385" spans="2:11" x14ac:dyDescent="0.2">
      <c r="B385" s="142"/>
      <c r="C385" s="142"/>
      <c r="D385" s="142"/>
      <c r="E385" s="142"/>
      <c r="F385" s="151"/>
      <c r="G385" s="142"/>
      <c r="H385" s="142"/>
      <c r="I385" s="142"/>
      <c r="J385" s="142"/>
      <c r="K385" s="151"/>
    </row>
    <row r="386" spans="2:11" x14ac:dyDescent="0.2">
      <c r="B386" s="142"/>
      <c r="C386" s="142"/>
      <c r="D386" s="142"/>
      <c r="E386" s="142"/>
      <c r="F386" s="151"/>
      <c r="G386" s="142"/>
      <c r="H386" s="142"/>
      <c r="I386" s="142"/>
      <c r="J386" s="142"/>
      <c r="K386" s="151"/>
    </row>
    <row r="387" spans="2:11" x14ac:dyDescent="0.2">
      <c r="B387" s="142"/>
      <c r="C387" s="142"/>
      <c r="D387" s="142"/>
      <c r="E387" s="142"/>
      <c r="F387" s="151"/>
      <c r="G387" s="142"/>
      <c r="H387" s="142"/>
      <c r="I387" s="142"/>
      <c r="J387" s="142"/>
      <c r="K387" s="151"/>
    </row>
    <row r="388" spans="2:11" x14ac:dyDescent="0.2">
      <c r="B388" s="142"/>
      <c r="C388" s="142"/>
      <c r="D388" s="142"/>
      <c r="E388" s="142"/>
      <c r="F388" s="151"/>
      <c r="G388" s="142"/>
      <c r="H388" s="142"/>
      <c r="I388" s="142"/>
      <c r="J388" s="142"/>
      <c r="K388" s="151"/>
    </row>
    <row r="389" spans="2:11" x14ac:dyDescent="0.2">
      <c r="B389" s="142"/>
      <c r="C389" s="142"/>
      <c r="D389" s="142"/>
      <c r="E389" s="142"/>
      <c r="F389" s="151"/>
      <c r="G389" s="142"/>
      <c r="H389" s="142"/>
      <c r="I389" s="142"/>
      <c r="J389" s="142"/>
      <c r="K389" s="151"/>
    </row>
    <row r="390" spans="2:11" x14ac:dyDescent="0.2">
      <c r="B390" s="142"/>
      <c r="C390" s="142"/>
      <c r="D390" s="142"/>
      <c r="E390" s="142"/>
      <c r="F390" s="151"/>
      <c r="G390" s="142"/>
      <c r="H390" s="142"/>
      <c r="I390" s="142"/>
      <c r="J390" s="142"/>
      <c r="K390" s="151"/>
    </row>
    <row r="391" spans="2:11" x14ac:dyDescent="0.2">
      <c r="B391" s="142"/>
      <c r="C391" s="142"/>
      <c r="D391" s="142"/>
      <c r="E391" s="142"/>
      <c r="F391" s="151"/>
      <c r="G391" s="142"/>
      <c r="H391" s="142"/>
      <c r="I391" s="142"/>
      <c r="J391" s="142"/>
      <c r="K391" s="151"/>
    </row>
    <row r="392" spans="2:11" x14ac:dyDescent="0.2">
      <c r="B392" s="142"/>
      <c r="C392" s="142"/>
      <c r="D392" s="142"/>
      <c r="E392" s="142"/>
      <c r="F392" s="151"/>
      <c r="G392" s="142"/>
      <c r="H392" s="142"/>
      <c r="I392" s="142"/>
      <c r="J392" s="142"/>
      <c r="K392" s="151"/>
    </row>
    <row r="393" spans="2:11" x14ac:dyDescent="0.2">
      <c r="B393" s="142"/>
      <c r="C393" s="142"/>
      <c r="D393" s="142"/>
      <c r="E393" s="142"/>
      <c r="F393" s="151"/>
      <c r="G393" s="142"/>
      <c r="H393" s="142"/>
      <c r="I393" s="142"/>
      <c r="J393" s="142"/>
      <c r="K393" s="151"/>
    </row>
    <row r="394" spans="2:11" x14ac:dyDescent="0.2">
      <c r="B394" s="142"/>
      <c r="C394" s="142"/>
      <c r="D394" s="142"/>
      <c r="E394" s="142"/>
      <c r="F394" s="151"/>
      <c r="G394" s="142"/>
      <c r="H394" s="142"/>
      <c r="I394" s="142"/>
      <c r="J394" s="142"/>
      <c r="K394" s="151"/>
    </row>
    <row r="395" spans="2:11" x14ac:dyDescent="0.2">
      <c r="B395" s="142"/>
      <c r="C395" s="142"/>
      <c r="D395" s="142"/>
      <c r="E395" s="142"/>
      <c r="F395" s="151"/>
      <c r="G395" s="142"/>
      <c r="H395" s="142"/>
      <c r="I395" s="142"/>
      <c r="J395" s="142"/>
      <c r="K395" s="151"/>
    </row>
    <row r="396" spans="2:11" x14ac:dyDescent="0.2">
      <c r="B396" s="142"/>
      <c r="C396" s="142"/>
      <c r="D396" s="142"/>
      <c r="E396" s="142"/>
      <c r="F396" s="151"/>
      <c r="G396" s="142"/>
      <c r="H396" s="142"/>
      <c r="I396" s="142"/>
      <c r="J396" s="142"/>
      <c r="K396" s="151"/>
    </row>
    <row r="397" spans="2:11" x14ac:dyDescent="0.2">
      <c r="B397" s="142"/>
      <c r="C397" s="142"/>
      <c r="D397" s="142"/>
      <c r="E397" s="142"/>
      <c r="F397" s="151"/>
      <c r="G397" s="142"/>
      <c r="H397" s="142"/>
      <c r="I397" s="142"/>
      <c r="J397" s="142"/>
      <c r="K397" s="151"/>
    </row>
    <row r="398" spans="2:11" x14ac:dyDescent="0.2">
      <c r="B398" s="142"/>
      <c r="C398" s="142"/>
      <c r="D398" s="142"/>
      <c r="E398" s="142"/>
      <c r="F398" s="151"/>
      <c r="G398" s="142"/>
      <c r="H398" s="142"/>
      <c r="I398" s="142"/>
      <c r="J398" s="142"/>
      <c r="K398" s="151"/>
    </row>
    <row r="399" spans="2:11" x14ac:dyDescent="0.2">
      <c r="B399" s="142"/>
      <c r="C399" s="142"/>
      <c r="D399" s="142"/>
      <c r="E399" s="142"/>
      <c r="F399" s="151"/>
      <c r="G399" s="142"/>
      <c r="H399" s="142"/>
      <c r="I399" s="142"/>
      <c r="J399" s="142"/>
      <c r="K399" s="151"/>
    </row>
    <row r="400" spans="2:11" x14ac:dyDescent="0.2">
      <c r="B400" s="142"/>
      <c r="C400" s="142"/>
      <c r="D400" s="142"/>
      <c r="E400" s="142"/>
      <c r="F400" s="151"/>
      <c r="G400" s="142"/>
      <c r="H400" s="142"/>
      <c r="I400" s="142"/>
      <c r="J400" s="142"/>
      <c r="K400" s="151"/>
    </row>
    <row r="401" spans="2:11" x14ac:dyDescent="0.2">
      <c r="B401" s="142"/>
      <c r="C401" s="142"/>
      <c r="D401" s="142"/>
      <c r="E401" s="142"/>
      <c r="F401" s="151"/>
      <c r="G401" s="142"/>
      <c r="H401" s="142"/>
      <c r="I401" s="142"/>
      <c r="J401" s="142"/>
      <c r="K401" s="151"/>
    </row>
    <row r="402" spans="2:11" x14ac:dyDescent="0.2">
      <c r="B402" s="142"/>
      <c r="C402" s="142"/>
      <c r="D402" s="142"/>
      <c r="E402" s="142"/>
      <c r="F402" s="151"/>
      <c r="G402" s="142"/>
      <c r="H402" s="142"/>
      <c r="I402" s="142"/>
      <c r="J402" s="142"/>
      <c r="K402" s="151"/>
    </row>
    <row r="403" spans="2:11" x14ac:dyDescent="0.2">
      <c r="B403" s="142"/>
      <c r="C403" s="142"/>
      <c r="D403" s="142"/>
      <c r="E403" s="142"/>
      <c r="F403" s="151"/>
      <c r="G403" s="142"/>
      <c r="H403" s="142"/>
      <c r="I403" s="142"/>
      <c r="J403" s="142"/>
      <c r="K403" s="151"/>
    </row>
    <row r="404" spans="2:11" x14ac:dyDescent="0.2">
      <c r="B404" s="142"/>
      <c r="C404" s="142"/>
      <c r="D404" s="142"/>
      <c r="E404" s="142"/>
      <c r="F404" s="151"/>
      <c r="G404" s="142"/>
      <c r="H404" s="142"/>
      <c r="I404" s="142"/>
      <c r="J404" s="142"/>
      <c r="K404" s="151"/>
    </row>
    <row r="405" spans="2:11" x14ac:dyDescent="0.2">
      <c r="B405" s="142"/>
      <c r="C405" s="142"/>
      <c r="D405" s="142"/>
      <c r="E405" s="142"/>
      <c r="F405" s="151"/>
      <c r="G405" s="142"/>
      <c r="H405" s="142"/>
      <c r="I405" s="142"/>
      <c r="J405" s="142"/>
      <c r="K405" s="151"/>
    </row>
    <row r="406" spans="2:11" x14ac:dyDescent="0.2">
      <c r="B406" s="142"/>
      <c r="C406" s="142"/>
      <c r="D406" s="142"/>
      <c r="E406" s="142"/>
      <c r="F406" s="151"/>
      <c r="G406" s="142"/>
      <c r="H406" s="142"/>
      <c r="I406" s="142"/>
      <c r="J406" s="142"/>
      <c r="K406" s="151"/>
    </row>
    <row r="407" spans="2:11" x14ac:dyDescent="0.2">
      <c r="B407" s="142"/>
      <c r="C407" s="142"/>
      <c r="D407" s="142"/>
      <c r="E407" s="142"/>
      <c r="F407" s="151"/>
      <c r="G407" s="142"/>
      <c r="H407" s="142"/>
      <c r="I407" s="142"/>
      <c r="J407" s="142"/>
      <c r="K407" s="151"/>
    </row>
    <row r="408" spans="2:11" x14ac:dyDescent="0.2">
      <c r="B408" s="142"/>
      <c r="C408" s="142"/>
      <c r="D408" s="142"/>
      <c r="E408" s="142"/>
      <c r="F408" s="151"/>
      <c r="G408" s="142"/>
      <c r="H408" s="142"/>
      <c r="I408" s="142"/>
      <c r="J408" s="142"/>
      <c r="K408" s="151"/>
    </row>
    <row r="409" spans="2:11" x14ac:dyDescent="0.2">
      <c r="B409" s="142"/>
      <c r="C409" s="142"/>
      <c r="D409" s="142"/>
      <c r="E409" s="142"/>
      <c r="F409" s="151"/>
      <c r="G409" s="142"/>
      <c r="H409" s="142"/>
      <c r="I409" s="142"/>
      <c r="J409" s="142"/>
      <c r="K409" s="151"/>
    </row>
    <row r="410" spans="2:11" x14ac:dyDescent="0.2">
      <c r="B410" s="142"/>
      <c r="C410" s="142"/>
      <c r="D410" s="142"/>
      <c r="E410" s="142"/>
      <c r="F410" s="151"/>
      <c r="G410" s="142"/>
      <c r="H410" s="142"/>
      <c r="I410" s="142"/>
      <c r="J410" s="142"/>
      <c r="K410" s="151"/>
    </row>
    <row r="411" spans="2:11" x14ac:dyDescent="0.2">
      <c r="B411" s="142"/>
      <c r="C411" s="142"/>
      <c r="D411" s="142"/>
      <c r="E411" s="142"/>
      <c r="F411" s="151"/>
      <c r="G411" s="142"/>
      <c r="H411" s="142"/>
      <c r="I411" s="142"/>
      <c r="J411" s="142"/>
      <c r="K411" s="151"/>
    </row>
    <row r="412" spans="2:11" x14ac:dyDescent="0.2">
      <c r="B412" s="142"/>
      <c r="C412" s="142"/>
      <c r="D412" s="142"/>
      <c r="E412" s="142"/>
      <c r="F412" s="151"/>
      <c r="G412" s="142"/>
      <c r="H412" s="142"/>
      <c r="I412" s="142"/>
      <c r="J412" s="142"/>
      <c r="K412" s="151"/>
    </row>
    <row r="413" spans="2:11" x14ac:dyDescent="0.2">
      <c r="B413" s="142"/>
      <c r="C413" s="142"/>
      <c r="D413" s="142"/>
      <c r="E413" s="142"/>
      <c r="F413" s="151"/>
      <c r="G413" s="142"/>
      <c r="H413" s="142"/>
      <c r="I413" s="142"/>
      <c r="J413" s="142"/>
      <c r="K413" s="151"/>
    </row>
    <row r="414" spans="2:11" x14ac:dyDescent="0.2">
      <c r="B414" s="142"/>
      <c r="C414" s="142"/>
      <c r="D414" s="142"/>
      <c r="E414" s="142"/>
      <c r="F414" s="151"/>
      <c r="G414" s="142"/>
      <c r="H414" s="142"/>
      <c r="I414" s="142"/>
      <c r="J414" s="142"/>
      <c r="K414" s="151"/>
    </row>
    <row r="415" spans="2:11" x14ac:dyDescent="0.2">
      <c r="B415" s="142"/>
      <c r="C415" s="142"/>
      <c r="D415" s="142"/>
      <c r="E415" s="142"/>
      <c r="F415" s="151"/>
      <c r="G415" s="142"/>
      <c r="H415" s="142"/>
      <c r="I415" s="142"/>
      <c r="J415" s="142"/>
      <c r="K415" s="151"/>
    </row>
    <row r="416" spans="2:11" x14ac:dyDescent="0.2">
      <c r="B416" s="142"/>
      <c r="C416" s="142"/>
      <c r="D416" s="142"/>
      <c r="E416" s="142"/>
      <c r="F416" s="151"/>
      <c r="G416" s="142"/>
      <c r="H416" s="142"/>
      <c r="I416" s="142"/>
      <c r="J416" s="142"/>
      <c r="K416" s="151"/>
    </row>
    <row r="417" spans="2:11" x14ac:dyDescent="0.2">
      <c r="B417" s="142"/>
      <c r="C417" s="142"/>
      <c r="D417" s="142"/>
      <c r="E417" s="142"/>
      <c r="F417" s="151"/>
      <c r="G417" s="142"/>
      <c r="H417" s="142"/>
      <c r="I417" s="142"/>
      <c r="J417" s="142"/>
      <c r="K417" s="151"/>
    </row>
    <row r="418" spans="2:11" x14ac:dyDescent="0.2">
      <c r="B418" s="142"/>
      <c r="C418" s="142"/>
      <c r="D418" s="142"/>
      <c r="E418" s="142"/>
      <c r="F418" s="151"/>
      <c r="G418" s="142"/>
      <c r="H418" s="142"/>
      <c r="I418" s="142"/>
      <c r="J418" s="142"/>
      <c r="K418" s="151"/>
    </row>
    <row r="419" spans="2:11" x14ac:dyDescent="0.2">
      <c r="B419" s="142"/>
      <c r="C419" s="142"/>
      <c r="D419" s="142"/>
      <c r="E419" s="142"/>
      <c r="F419" s="151"/>
      <c r="G419" s="142"/>
      <c r="H419" s="142"/>
      <c r="I419" s="142"/>
      <c r="J419" s="142"/>
      <c r="K419" s="151"/>
    </row>
    <row r="420" spans="2:11" x14ac:dyDescent="0.2">
      <c r="B420" s="142"/>
      <c r="C420" s="142"/>
      <c r="D420" s="142"/>
      <c r="E420" s="142"/>
      <c r="F420" s="151"/>
      <c r="G420" s="142"/>
      <c r="H420" s="142"/>
      <c r="I420" s="142"/>
      <c r="J420" s="142"/>
      <c r="K420" s="151"/>
    </row>
    <row r="421" spans="2:11" x14ac:dyDescent="0.2">
      <c r="B421" s="142"/>
      <c r="C421" s="142"/>
      <c r="D421" s="142"/>
      <c r="E421" s="142"/>
      <c r="F421" s="151"/>
      <c r="G421" s="142"/>
      <c r="H421" s="142"/>
      <c r="I421" s="142"/>
      <c r="J421" s="142"/>
      <c r="K421" s="151"/>
    </row>
    <row r="422" spans="2:11" x14ac:dyDescent="0.2">
      <c r="B422" s="142"/>
      <c r="C422" s="142"/>
      <c r="D422" s="142"/>
      <c r="E422" s="142"/>
      <c r="F422" s="151"/>
      <c r="G422" s="142"/>
      <c r="H422" s="142"/>
      <c r="I422" s="142"/>
      <c r="J422" s="142"/>
      <c r="K422" s="151"/>
    </row>
    <row r="423" spans="2:11" x14ac:dyDescent="0.2">
      <c r="B423" s="142"/>
      <c r="C423" s="142"/>
      <c r="D423" s="142"/>
      <c r="E423" s="142"/>
      <c r="F423" s="151"/>
      <c r="G423" s="142"/>
      <c r="H423" s="142"/>
      <c r="I423" s="142"/>
      <c r="J423" s="142"/>
      <c r="K423" s="151"/>
    </row>
    <row r="424" spans="2:11" x14ac:dyDescent="0.2">
      <c r="B424" s="142"/>
      <c r="C424" s="142"/>
      <c r="D424" s="142"/>
      <c r="E424" s="142"/>
      <c r="F424" s="151"/>
      <c r="G424" s="142"/>
      <c r="H424" s="142"/>
      <c r="I424" s="142"/>
      <c r="J424" s="142"/>
      <c r="K424" s="151"/>
    </row>
    <row r="425" spans="2:11" x14ac:dyDescent="0.2">
      <c r="B425" s="142"/>
      <c r="C425" s="142"/>
      <c r="D425" s="142"/>
      <c r="E425" s="142"/>
      <c r="F425" s="151"/>
      <c r="G425" s="142"/>
      <c r="H425" s="142"/>
      <c r="I425" s="142"/>
      <c r="J425" s="142"/>
      <c r="K425" s="151"/>
    </row>
    <row r="426" spans="2:11" x14ac:dyDescent="0.2">
      <c r="B426" s="142"/>
      <c r="C426" s="142"/>
      <c r="D426" s="142"/>
      <c r="E426" s="142"/>
      <c r="F426" s="151"/>
      <c r="G426" s="142"/>
      <c r="H426" s="142"/>
      <c r="I426" s="142"/>
      <c r="J426" s="142"/>
      <c r="K426" s="151"/>
    </row>
    <row r="427" spans="2:11" x14ac:dyDescent="0.2">
      <c r="B427" s="142"/>
      <c r="C427" s="142"/>
      <c r="D427" s="142"/>
      <c r="E427" s="142"/>
      <c r="F427" s="151"/>
      <c r="G427" s="142"/>
      <c r="H427" s="142"/>
      <c r="I427" s="142"/>
      <c r="J427" s="142"/>
      <c r="K427" s="151"/>
    </row>
    <row r="428" spans="2:11" x14ac:dyDescent="0.2">
      <c r="B428" s="142"/>
      <c r="C428" s="142"/>
      <c r="D428" s="142"/>
      <c r="E428" s="142"/>
      <c r="F428" s="151"/>
      <c r="G428" s="142"/>
      <c r="H428" s="142"/>
      <c r="I428" s="142"/>
      <c r="J428" s="142"/>
      <c r="K428" s="151"/>
    </row>
    <row r="429" spans="2:11" x14ac:dyDescent="0.2">
      <c r="B429" s="142"/>
      <c r="C429" s="142"/>
      <c r="D429" s="142"/>
      <c r="E429" s="142"/>
      <c r="F429" s="151"/>
      <c r="G429" s="142"/>
      <c r="H429" s="142"/>
      <c r="I429" s="142"/>
      <c r="J429" s="142"/>
      <c r="K429" s="151"/>
    </row>
    <row r="430" spans="2:11" x14ac:dyDescent="0.2">
      <c r="B430" s="142"/>
      <c r="C430" s="142"/>
      <c r="D430" s="142"/>
      <c r="E430" s="142"/>
      <c r="F430" s="151"/>
      <c r="G430" s="142"/>
      <c r="H430" s="142"/>
      <c r="I430" s="142"/>
      <c r="J430" s="142"/>
      <c r="K430" s="151"/>
    </row>
    <row r="431" spans="2:11" x14ac:dyDescent="0.2">
      <c r="B431" s="142"/>
      <c r="C431" s="142"/>
      <c r="D431" s="142"/>
      <c r="E431" s="142"/>
      <c r="F431" s="151"/>
      <c r="G431" s="142"/>
      <c r="H431" s="142"/>
      <c r="I431" s="142"/>
      <c r="J431" s="142"/>
      <c r="K431" s="151"/>
    </row>
    <row r="432" spans="2:11" x14ac:dyDescent="0.2">
      <c r="B432" s="142"/>
      <c r="C432" s="142"/>
      <c r="D432" s="142"/>
      <c r="E432" s="142"/>
      <c r="F432" s="151"/>
      <c r="G432" s="142"/>
      <c r="H432" s="142"/>
      <c r="I432" s="142"/>
      <c r="J432" s="142"/>
      <c r="K432" s="151"/>
    </row>
    <row r="433" spans="2:11" x14ac:dyDescent="0.2">
      <c r="B433" s="142"/>
      <c r="C433" s="142"/>
      <c r="D433" s="142"/>
      <c r="E433" s="142"/>
      <c r="F433" s="151"/>
      <c r="G433" s="142"/>
      <c r="H433" s="142"/>
      <c r="I433" s="142"/>
      <c r="J433" s="142"/>
      <c r="K433" s="151"/>
    </row>
    <row r="434" spans="2:11" x14ac:dyDescent="0.2">
      <c r="B434" s="142"/>
      <c r="C434" s="142"/>
      <c r="D434" s="142"/>
      <c r="E434" s="142"/>
      <c r="F434" s="151"/>
      <c r="G434" s="142"/>
      <c r="H434" s="142"/>
      <c r="I434" s="142"/>
      <c r="J434" s="142"/>
      <c r="K434" s="151"/>
    </row>
    <row r="435" spans="2:11" x14ac:dyDescent="0.2">
      <c r="B435" s="142"/>
      <c r="C435" s="142"/>
      <c r="D435" s="142"/>
      <c r="E435" s="142"/>
      <c r="F435" s="151"/>
      <c r="G435" s="142"/>
      <c r="H435" s="142"/>
      <c r="I435" s="142"/>
      <c r="J435" s="142"/>
      <c r="K435" s="151"/>
    </row>
    <row r="436" spans="2:11" x14ac:dyDescent="0.2">
      <c r="B436" s="142"/>
      <c r="C436" s="142"/>
      <c r="D436" s="142"/>
      <c r="E436" s="142"/>
      <c r="F436" s="151"/>
      <c r="G436" s="142"/>
      <c r="H436" s="142"/>
      <c r="I436" s="142"/>
      <c r="J436" s="142"/>
      <c r="K436" s="151"/>
    </row>
    <row r="437" spans="2:11" x14ac:dyDescent="0.2">
      <c r="B437" s="142"/>
      <c r="C437" s="142"/>
      <c r="D437" s="142"/>
      <c r="E437" s="142"/>
      <c r="F437" s="151"/>
      <c r="G437" s="142"/>
      <c r="H437" s="142"/>
      <c r="I437" s="142"/>
      <c r="J437" s="142"/>
      <c r="K437" s="151"/>
    </row>
    <row r="438" spans="2:11" x14ac:dyDescent="0.2">
      <c r="B438" s="142"/>
      <c r="C438" s="142"/>
      <c r="D438" s="142"/>
      <c r="E438" s="142"/>
      <c r="F438" s="151"/>
      <c r="G438" s="142"/>
      <c r="H438" s="142"/>
      <c r="I438" s="142"/>
      <c r="J438" s="142"/>
      <c r="K438" s="151"/>
    </row>
    <row r="439" spans="2:11" x14ac:dyDescent="0.2">
      <c r="B439" s="142"/>
      <c r="C439" s="142"/>
      <c r="D439" s="142"/>
      <c r="E439" s="142"/>
      <c r="F439" s="151"/>
      <c r="G439" s="142"/>
      <c r="H439" s="142"/>
      <c r="I439" s="142"/>
      <c r="J439" s="142"/>
      <c r="K439" s="151"/>
    </row>
    <row r="440" spans="2:11" x14ac:dyDescent="0.2">
      <c r="B440" s="142"/>
      <c r="C440" s="142"/>
      <c r="D440" s="142"/>
      <c r="E440" s="142"/>
      <c r="F440" s="151"/>
      <c r="G440" s="142"/>
      <c r="H440" s="142"/>
      <c r="I440" s="142"/>
      <c r="J440" s="142"/>
      <c r="K440" s="151"/>
    </row>
    <row r="441" spans="2:11" x14ac:dyDescent="0.2">
      <c r="B441" s="142"/>
      <c r="C441" s="142"/>
      <c r="D441" s="142"/>
      <c r="E441" s="142"/>
      <c r="F441" s="151"/>
      <c r="G441" s="142"/>
      <c r="H441" s="142"/>
      <c r="I441" s="142"/>
      <c r="J441" s="142"/>
      <c r="K441" s="151"/>
    </row>
    <row r="442" spans="2:11" x14ac:dyDescent="0.2">
      <c r="B442" s="142"/>
      <c r="C442" s="142"/>
      <c r="D442" s="142"/>
      <c r="E442" s="142"/>
      <c r="F442" s="151"/>
      <c r="G442" s="142"/>
      <c r="H442" s="142"/>
      <c r="I442" s="142"/>
      <c r="J442" s="142"/>
      <c r="K442" s="151"/>
    </row>
    <row r="443" spans="2:11" x14ac:dyDescent="0.2">
      <c r="B443" s="142"/>
      <c r="C443" s="142"/>
      <c r="D443" s="142"/>
      <c r="E443" s="142"/>
      <c r="F443" s="151"/>
      <c r="G443" s="142"/>
      <c r="H443" s="142"/>
      <c r="I443" s="142"/>
      <c r="J443" s="142"/>
      <c r="K443" s="151"/>
    </row>
    <row r="444" spans="2:11" x14ac:dyDescent="0.2">
      <c r="B444" s="142"/>
      <c r="C444" s="142"/>
      <c r="D444" s="142"/>
      <c r="E444" s="142"/>
      <c r="F444" s="151"/>
      <c r="G444" s="142"/>
      <c r="H444" s="142"/>
      <c r="I444" s="142"/>
      <c r="J444" s="142"/>
      <c r="K444" s="151"/>
    </row>
    <row r="445" spans="2:11" x14ac:dyDescent="0.2">
      <c r="B445" s="142"/>
      <c r="C445" s="142"/>
      <c r="D445" s="142"/>
      <c r="E445" s="142"/>
      <c r="F445" s="151"/>
      <c r="G445" s="142"/>
      <c r="H445" s="142"/>
      <c r="I445" s="142"/>
      <c r="J445" s="142"/>
      <c r="K445" s="151"/>
    </row>
    <row r="446" spans="2:11" x14ac:dyDescent="0.2">
      <c r="B446" s="142"/>
      <c r="C446" s="142"/>
      <c r="D446" s="142"/>
      <c r="E446" s="142"/>
      <c r="F446" s="151"/>
      <c r="G446" s="142"/>
      <c r="H446" s="142"/>
      <c r="I446" s="142"/>
      <c r="J446" s="142"/>
      <c r="K446" s="151"/>
    </row>
    <row r="447" spans="2:11" x14ac:dyDescent="0.2">
      <c r="B447" s="142"/>
      <c r="C447" s="142"/>
      <c r="D447" s="142"/>
      <c r="E447" s="142"/>
      <c r="F447" s="151"/>
      <c r="G447" s="142"/>
      <c r="H447" s="142"/>
      <c r="I447" s="142"/>
      <c r="J447" s="142"/>
      <c r="K447" s="151"/>
    </row>
    <row r="448" spans="2:11" x14ac:dyDescent="0.2">
      <c r="B448" s="142"/>
      <c r="C448" s="142"/>
      <c r="D448" s="142"/>
      <c r="E448" s="142"/>
      <c r="F448" s="151"/>
      <c r="G448" s="142"/>
      <c r="H448" s="142"/>
      <c r="I448" s="142"/>
      <c r="J448" s="142"/>
      <c r="K448" s="151"/>
    </row>
    <row r="449" spans="2:11" x14ac:dyDescent="0.2">
      <c r="B449" s="142"/>
      <c r="C449" s="142"/>
      <c r="D449" s="142"/>
      <c r="E449" s="142"/>
      <c r="F449" s="151"/>
      <c r="G449" s="142"/>
      <c r="H449" s="142"/>
      <c r="I449" s="142"/>
      <c r="J449" s="142"/>
      <c r="K449" s="151"/>
    </row>
    <row r="450" spans="2:11" x14ac:dyDescent="0.2">
      <c r="B450" s="142"/>
      <c r="C450" s="142"/>
      <c r="D450" s="142"/>
      <c r="E450" s="142"/>
      <c r="F450" s="151"/>
      <c r="G450" s="142"/>
      <c r="H450" s="142"/>
      <c r="I450" s="142"/>
      <c r="J450" s="142"/>
      <c r="K450" s="151"/>
    </row>
    <row r="451" spans="2:11" x14ac:dyDescent="0.2">
      <c r="B451" s="142"/>
      <c r="C451" s="142"/>
      <c r="D451" s="142"/>
      <c r="E451" s="142"/>
      <c r="F451" s="151"/>
      <c r="G451" s="142"/>
      <c r="H451" s="142"/>
      <c r="I451" s="142"/>
      <c r="J451" s="142"/>
      <c r="K451" s="151"/>
    </row>
    <row r="452" spans="2:11" x14ac:dyDescent="0.2">
      <c r="B452" s="142"/>
      <c r="C452" s="142"/>
      <c r="D452" s="142"/>
      <c r="E452" s="142"/>
      <c r="F452" s="151"/>
      <c r="G452" s="142"/>
      <c r="H452" s="142"/>
      <c r="I452" s="142"/>
      <c r="J452" s="142"/>
      <c r="K452" s="151"/>
    </row>
    <row r="453" spans="2:11" x14ac:dyDescent="0.2">
      <c r="B453" s="142"/>
      <c r="C453" s="142"/>
      <c r="D453" s="142"/>
      <c r="E453" s="142"/>
      <c r="F453" s="151"/>
      <c r="G453" s="142"/>
      <c r="H453" s="142"/>
      <c r="I453" s="142"/>
      <c r="J453" s="142"/>
      <c r="K453" s="151"/>
    </row>
    <row r="454" spans="2:11" x14ac:dyDescent="0.2">
      <c r="B454" s="142"/>
      <c r="C454" s="142"/>
      <c r="D454" s="142"/>
      <c r="E454" s="142"/>
      <c r="F454" s="151"/>
      <c r="G454" s="142"/>
      <c r="H454" s="142"/>
      <c r="I454" s="142"/>
      <c r="J454" s="142"/>
      <c r="K454" s="151"/>
    </row>
    <row r="455" spans="2:11" x14ac:dyDescent="0.2">
      <c r="B455" s="142"/>
      <c r="C455" s="142"/>
      <c r="D455" s="142"/>
      <c r="E455" s="142"/>
      <c r="F455" s="151"/>
      <c r="G455" s="142"/>
      <c r="H455" s="142"/>
      <c r="I455" s="142"/>
      <c r="J455" s="142"/>
      <c r="K455" s="151"/>
    </row>
    <row r="456" spans="2:11" x14ac:dyDescent="0.2">
      <c r="B456" s="142"/>
      <c r="C456" s="142"/>
      <c r="D456" s="142"/>
      <c r="E456" s="142"/>
      <c r="F456" s="151"/>
      <c r="G456" s="142"/>
      <c r="H456" s="142"/>
      <c r="I456" s="142"/>
      <c r="J456" s="142"/>
      <c r="K456" s="151"/>
    </row>
    <row r="457" spans="2:11" x14ac:dyDescent="0.2">
      <c r="B457" s="142"/>
      <c r="C457" s="142"/>
      <c r="D457" s="142"/>
      <c r="E457" s="142"/>
      <c r="F457" s="151"/>
      <c r="G457" s="142"/>
      <c r="H457" s="142"/>
      <c r="I457" s="142"/>
      <c r="J457" s="142"/>
      <c r="K457" s="151"/>
    </row>
    <row r="458" spans="2:11" x14ac:dyDescent="0.2">
      <c r="B458" s="142"/>
      <c r="C458" s="142"/>
      <c r="D458" s="142"/>
      <c r="E458" s="142"/>
      <c r="F458" s="151"/>
      <c r="G458" s="142"/>
      <c r="H458" s="142"/>
      <c r="I458" s="142"/>
      <c r="J458" s="142"/>
      <c r="K458" s="151"/>
    </row>
    <row r="459" spans="2:11" x14ac:dyDescent="0.2">
      <c r="B459" s="142"/>
      <c r="C459" s="142"/>
      <c r="D459" s="142"/>
      <c r="E459" s="142"/>
      <c r="F459" s="151"/>
      <c r="G459" s="142"/>
      <c r="H459" s="142"/>
      <c r="I459" s="142"/>
      <c r="J459" s="142"/>
      <c r="K459" s="151"/>
    </row>
    <row r="460" spans="2:11" x14ac:dyDescent="0.2">
      <c r="B460" s="142"/>
      <c r="C460" s="142"/>
      <c r="D460" s="142"/>
      <c r="E460" s="142"/>
      <c r="F460" s="151"/>
      <c r="G460" s="142"/>
      <c r="H460" s="142"/>
      <c r="I460" s="142"/>
      <c r="J460" s="142"/>
      <c r="K460" s="151"/>
    </row>
    <row r="461" spans="2:11" x14ac:dyDescent="0.2">
      <c r="B461" s="142"/>
      <c r="C461" s="142"/>
      <c r="D461" s="142"/>
      <c r="E461" s="142"/>
      <c r="F461" s="151"/>
      <c r="G461" s="142"/>
      <c r="H461" s="142"/>
      <c r="I461" s="142"/>
      <c r="J461" s="142"/>
      <c r="K461" s="151"/>
    </row>
    <row r="462" spans="2:11" x14ac:dyDescent="0.2">
      <c r="B462" s="142"/>
      <c r="C462" s="142"/>
      <c r="D462" s="142"/>
      <c r="E462" s="142"/>
      <c r="F462" s="151"/>
      <c r="G462" s="142"/>
      <c r="H462" s="142"/>
      <c r="I462" s="142"/>
      <c r="J462" s="142"/>
      <c r="K462" s="151"/>
    </row>
    <row r="463" spans="2:11" x14ac:dyDescent="0.2">
      <c r="B463" s="142"/>
      <c r="C463" s="142"/>
      <c r="D463" s="142"/>
      <c r="E463" s="142"/>
      <c r="F463" s="151"/>
      <c r="G463" s="142"/>
      <c r="H463" s="142"/>
      <c r="I463" s="142"/>
      <c r="J463" s="142"/>
      <c r="K463" s="151"/>
    </row>
    <row r="464" spans="2:11" x14ac:dyDescent="0.2">
      <c r="B464" s="142"/>
      <c r="C464" s="142"/>
      <c r="D464" s="142"/>
      <c r="E464" s="142"/>
      <c r="F464" s="151"/>
      <c r="G464" s="142"/>
      <c r="H464" s="142"/>
      <c r="I464" s="142"/>
      <c r="J464" s="142"/>
      <c r="K464" s="151"/>
    </row>
    <row r="465" spans="2:11" x14ac:dyDescent="0.2">
      <c r="B465" s="142"/>
      <c r="C465" s="142"/>
      <c r="D465" s="142"/>
      <c r="E465" s="142"/>
      <c r="F465" s="151"/>
      <c r="G465" s="142"/>
      <c r="H465" s="142"/>
      <c r="I465" s="142"/>
      <c r="J465" s="142"/>
      <c r="K465" s="151"/>
    </row>
    <row r="466" spans="2:11" x14ac:dyDescent="0.2">
      <c r="B466" s="142"/>
      <c r="C466" s="142"/>
      <c r="D466" s="142"/>
      <c r="E466" s="142"/>
      <c r="F466" s="151"/>
      <c r="G466" s="142"/>
      <c r="H466" s="142"/>
      <c r="I466" s="142"/>
      <c r="J466" s="142"/>
      <c r="K466" s="151"/>
    </row>
    <row r="467" spans="2:11" x14ac:dyDescent="0.2">
      <c r="B467" s="142"/>
      <c r="C467" s="142"/>
      <c r="D467" s="142"/>
      <c r="E467" s="142"/>
      <c r="F467" s="151"/>
      <c r="G467" s="142"/>
      <c r="H467" s="142"/>
      <c r="I467" s="142"/>
      <c r="J467" s="142"/>
      <c r="K467" s="151"/>
    </row>
    <row r="468" spans="2:11" x14ac:dyDescent="0.2">
      <c r="B468" s="142"/>
      <c r="C468" s="142"/>
      <c r="D468" s="142"/>
      <c r="E468" s="142"/>
      <c r="F468" s="151"/>
      <c r="G468" s="142"/>
      <c r="H468" s="142"/>
      <c r="I468" s="142"/>
      <c r="J468" s="142"/>
      <c r="K468" s="151"/>
    </row>
    <row r="469" spans="2:11" x14ac:dyDescent="0.2">
      <c r="B469" s="142"/>
      <c r="C469" s="142"/>
      <c r="D469" s="142"/>
      <c r="E469" s="142"/>
      <c r="F469" s="151"/>
      <c r="G469" s="142"/>
      <c r="H469" s="142"/>
      <c r="I469" s="142"/>
      <c r="J469" s="142"/>
      <c r="K469" s="151"/>
    </row>
    <row r="470" spans="2:11" x14ac:dyDescent="0.2">
      <c r="B470" s="142"/>
      <c r="C470" s="142"/>
      <c r="D470" s="142"/>
      <c r="E470" s="142"/>
      <c r="F470" s="151"/>
      <c r="G470" s="142"/>
      <c r="H470" s="142"/>
      <c r="I470" s="142"/>
      <c r="J470" s="142"/>
      <c r="K470" s="151"/>
    </row>
    <row r="471" spans="2:11" x14ac:dyDescent="0.2">
      <c r="B471" s="142"/>
      <c r="C471" s="142"/>
      <c r="D471" s="142"/>
      <c r="E471" s="142"/>
      <c r="F471" s="151"/>
      <c r="G471" s="142"/>
      <c r="H471" s="142"/>
      <c r="I471" s="142"/>
      <c r="J471" s="142"/>
      <c r="K471" s="151"/>
    </row>
    <row r="472" spans="2:11" x14ac:dyDescent="0.2">
      <c r="B472" s="142"/>
      <c r="C472" s="142"/>
      <c r="D472" s="142"/>
      <c r="E472" s="142"/>
      <c r="F472" s="151"/>
      <c r="G472" s="142"/>
      <c r="H472" s="142"/>
      <c r="I472" s="142"/>
      <c r="J472" s="142"/>
      <c r="K472" s="151"/>
    </row>
    <row r="473" spans="2:11" x14ac:dyDescent="0.2">
      <c r="B473" s="142"/>
      <c r="C473" s="142"/>
      <c r="D473" s="142"/>
      <c r="E473" s="142"/>
      <c r="F473" s="151"/>
      <c r="G473" s="142"/>
      <c r="H473" s="142"/>
      <c r="I473" s="142"/>
      <c r="J473" s="142"/>
      <c r="K473" s="151"/>
    </row>
    <row r="474" spans="2:11" x14ac:dyDescent="0.2">
      <c r="B474" s="142"/>
      <c r="C474" s="142"/>
      <c r="D474" s="142"/>
      <c r="E474" s="142"/>
      <c r="F474" s="151"/>
      <c r="G474" s="142"/>
      <c r="H474" s="142"/>
      <c r="I474" s="142"/>
      <c r="J474" s="142"/>
      <c r="K474" s="151"/>
    </row>
    <row r="475" spans="2:11" x14ac:dyDescent="0.2">
      <c r="B475" s="142"/>
      <c r="C475" s="142"/>
      <c r="D475" s="142"/>
      <c r="E475" s="142"/>
      <c r="F475" s="151"/>
      <c r="G475" s="142"/>
      <c r="H475" s="142"/>
      <c r="I475" s="142"/>
      <c r="J475" s="142"/>
      <c r="K475" s="151"/>
    </row>
    <row r="476" spans="2:11" x14ac:dyDescent="0.2">
      <c r="B476" s="142"/>
      <c r="C476" s="142"/>
      <c r="D476" s="142"/>
      <c r="E476" s="142"/>
      <c r="F476" s="151"/>
      <c r="G476" s="142"/>
      <c r="H476" s="142"/>
      <c r="I476" s="142"/>
      <c r="J476" s="142"/>
      <c r="K476" s="151"/>
    </row>
    <row r="477" spans="2:11" x14ac:dyDescent="0.2">
      <c r="B477" s="142"/>
      <c r="C477" s="142"/>
      <c r="D477" s="142"/>
      <c r="E477" s="142"/>
      <c r="F477" s="151"/>
      <c r="G477" s="142"/>
      <c r="H477" s="142"/>
      <c r="I477" s="142"/>
      <c r="J477" s="142"/>
      <c r="K477" s="151"/>
    </row>
    <row r="478" spans="2:11" x14ac:dyDescent="0.2">
      <c r="B478" s="142"/>
      <c r="C478" s="142"/>
      <c r="D478" s="142"/>
      <c r="E478" s="142"/>
      <c r="F478" s="151"/>
      <c r="G478" s="142"/>
      <c r="H478" s="142"/>
      <c r="I478" s="142"/>
      <c r="J478" s="142"/>
      <c r="K478" s="151"/>
    </row>
    <row r="479" spans="2:11" x14ac:dyDescent="0.2">
      <c r="B479" s="142"/>
      <c r="C479" s="142"/>
      <c r="D479" s="142"/>
      <c r="E479" s="142"/>
      <c r="F479" s="151"/>
      <c r="G479" s="142"/>
      <c r="H479" s="142"/>
      <c r="I479" s="142"/>
      <c r="J479" s="142"/>
      <c r="K479" s="151"/>
    </row>
    <row r="480" spans="2:11" x14ac:dyDescent="0.2">
      <c r="B480" s="142"/>
      <c r="C480" s="142"/>
      <c r="D480" s="142"/>
      <c r="E480" s="142"/>
      <c r="F480" s="151"/>
      <c r="G480" s="142"/>
      <c r="H480" s="142"/>
      <c r="I480" s="142"/>
      <c r="J480" s="142"/>
      <c r="K480" s="151"/>
    </row>
    <row r="481" spans="2:11" x14ac:dyDescent="0.2">
      <c r="B481" s="142"/>
      <c r="C481" s="142"/>
      <c r="D481" s="142"/>
      <c r="E481" s="142"/>
      <c r="F481" s="151"/>
      <c r="G481" s="142"/>
      <c r="H481" s="142"/>
      <c r="I481" s="142"/>
      <c r="J481" s="142"/>
      <c r="K481" s="151"/>
    </row>
    <row r="482" spans="2:11" x14ac:dyDescent="0.2">
      <c r="B482" s="142"/>
      <c r="C482" s="142"/>
      <c r="D482" s="142"/>
      <c r="E482" s="142"/>
      <c r="F482" s="151"/>
      <c r="G482" s="142"/>
      <c r="H482" s="142"/>
      <c r="I482" s="142"/>
      <c r="J482" s="142"/>
      <c r="K482" s="151"/>
    </row>
    <row r="483" spans="2:11" x14ac:dyDescent="0.2">
      <c r="B483" s="142"/>
      <c r="C483" s="142"/>
      <c r="D483" s="142"/>
      <c r="E483" s="142"/>
      <c r="F483" s="151"/>
      <c r="G483" s="142"/>
      <c r="H483" s="142"/>
      <c r="I483" s="142"/>
      <c r="J483" s="142"/>
      <c r="K483" s="151"/>
    </row>
    <row r="484" spans="2:11" x14ac:dyDescent="0.2">
      <c r="B484" s="142"/>
      <c r="C484" s="142"/>
      <c r="D484" s="142"/>
      <c r="E484" s="142"/>
      <c r="F484" s="151"/>
      <c r="G484" s="142"/>
      <c r="H484" s="142"/>
      <c r="I484" s="142"/>
      <c r="J484" s="142"/>
      <c r="K484" s="151"/>
    </row>
    <row r="485" spans="2:11" x14ac:dyDescent="0.2">
      <c r="B485" s="142"/>
      <c r="C485" s="142"/>
      <c r="D485" s="142"/>
      <c r="E485" s="142"/>
      <c r="F485" s="151"/>
      <c r="G485" s="142"/>
      <c r="H485" s="142"/>
      <c r="I485" s="142"/>
      <c r="J485" s="142"/>
      <c r="K485" s="151"/>
    </row>
    <row r="486" spans="2:11" x14ac:dyDescent="0.2">
      <c r="B486" s="142"/>
      <c r="C486" s="142"/>
      <c r="D486" s="142"/>
      <c r="E486" s="142"/>
      <c r="F486" s="151"/>
      <c r="G486" s="142"/>
      <c r="H486" s="142"/>
      <c r="I486" s="142"/>
      <c r="J486" s="142"/>
      <c r="K486" s="151"/>
    </row>
    <row r="487" spans="2:11" x14ac:dyDescent="0.2">
      <c r="B487" s="142"/>
      <c r="C487" s="142"/>
      <c r="D487" s="142"/>
      <c r="E487" s="142"/>
      <c r="F487" s="151"/>
      <c r="G487" s="142"/>
      <c r="H487" s="142"/>
      <c r="I487" s="142"/>
      <c r="J487" s="142"/>
      <c r="K487" s="151"/>
    </row>
    <row r="488" spans="2:11" x14ac:dyDescent="0.2">
      <c r="B488" s="142"/>
      <c r="C488" s="142"/>
      <c r="D488" s="142"/>
      <c r="E488" s="142"/>
      <c r="F488" s="151"/>
      <c r="G488" s="142"/>
      <c r="H488" s="142"/>
      <c r="I488" s="142"/>
      <c r="J488" s="142"/>
      <c r="K488" s="151"/>
    </row>
    <row r="489" spans="2:11" x14ac:dyDescent="0.2">
      <c r="B489" s="142"/>
      <c r="C489" s="142"/>
      <c r="D489" s="142"/>
      <c r="E489" s="142"/>
      <c r="F489" s="151"/>
      <c r="G489" s="142"/>
      <c r="H489" s="142"/>
      <c r="I489" s="142"/>
      <c r="J489" s="142"/>
      <c r="K489" s="151"/>
    </row>
    <row r="490" spans="2:11" x14ac:dyDescent="0.2">
      <c r="B490" s="142"/>
      <c r="C490" s="142"/>
      <c r="D490" s="142"/>
      <c r="E490" s="142"/>
      <c r="F490" s="151"/>
      <c r="G490" s="142"/>
      <c r="H490" s="142"/>
      <c r="I490" s="142"/>
      <c r="J490" s="142"/>
      <c r="K490" s="151"/>
    </row>
    <row r="491" spans="2:11" x14ac:dyDescent="0.2">
      <c r="B491" s="142"/>
      <c r="C491" s="142"/>
      <c r="D491" s="142"/>
      <c r="E491" s="142"/>
      <c r="F491" s="151"/>
      <c r="G491" s="142"/>
      <c r="H491" s="142"/>
      <c r="I491" s="142"/>
      <c r="J491" s="142"/>
      <c r="K491" s="151"/>
    </row>
    <row r="492" spans="2:11" x14ac:dyDescent="0.2">
      <c r="B492" s="142"/>
      <c r="C492" s="142"/>
      <c r="D492" s="142"/>
      <c r="E492" s="142"/>
      <c r="F492" s="151"/>
      <c r="G492" s="142"/>
      <c r="H492" s="142"/>
      <c r="I492" s="142"/>
      <c r="J492" s="142"/>
      <c r="K492" s="151"/>
    </row>
    <row r="493" spans="2:11" x14ac:dyDescent="0.2">
      <c r="B493" s="142"/>
      <c r="C493" s="142"/>
      <c r="D493" s="142"/>
      <c r="E493" s="142"/>
      <c r="F493" s="151"/>
      <c r="G493" s="142"/>
      <c r="H493" s="142"/>
      <c r="I493" s="142"/>
      <c r="J493" s="142"/>
      <c r="K493" s="151"/>
    </row>
    <row r="494" spans="2:11" x14ac:dyDescent="0.2">
      <c r="B494" s="142"/>
      <c r="C494" s="142"/>
      <c r="D494" s="142"/>
      <c r="E494" s="142"/>
      <c r="F494" s="151"/>
      <c r="G494" s="142"/>
      <c r="H494" s="142"/>
      <c r="I494" s="142"/>
      <c r="J494" s="142"/>
      <c r="K494" s="151"/>
    </row>
    <row r="495" spans="2:11" x14ac:dyDescent="0.2">
      <c r="B495" s="142"/>
      <c r="C495" s="142"/>
      <c r="D495" s="142"/>
      <c r="E495" s="142"/>
      <c r="F495" s="151"/>
      <c r="G495" s="142"/>
      <c r="H495" s="142"/>
      <c r="I495" s="142"/>
      <c r="J495" s="142"/>
      <c r="K495" s="151"/>
    </row>
    <row r="496" spans="2:11" x14ac:dyDescent="0.2">
      <c r="B496" s="142"/>
      <c r="C496" s="142"/>
      <c r="D496" s="142"/>
      <c r="E496" s="142"/>
      <c r="F496" s="151"/>
      <c r="G496" s="142"/>
      <c r="H496" s="142"/>
      <c r="I496" s="142"/>
      <c r="J496" s="142"/>
      <c r="K496" s="151"/>
    </row>
    <row r="497" spans="2:11" x14ac:dyDescent="0.2">
      <c r="B497" s="142"/>
      <c r="C497" s="142"/>
      <c r="D497" s="142"/>
      <c r="E497" s="142"/>
      <c r="F497" s="151"/>
      <c r="G497" s="142"/>
      <c r="H497" s="142"/>
      <c r="I497" s="142"/>
      <c r="J497" s="142"/>
      <c r="K497" s="151"/>
    </row>
    <row r="498" spans="2:11" x14ac:dyDescent="0.2">
      <c r="B498" s="142"/>
      <c r="C498" s="142"/>
      <c r="D498" s="142"/>
      <c r="E498" s="142"/>
      <c r="F498" s="151"/>
      <c r="G498" s="142"/>
      <c r="H498" s="142"/>
      <c r="I498" s="142"/>
      <c r="J498" s="142"/>
      <c r="K498" s="151"/>
    </row>
    <row r="499" spans="2:11" x14ac:dyDescent="0.2">
      <c r="B499" s="142"/>
      <c r="C499" s="142"/>
      <c r="D499" s="142"/>
      <c r="E499" s="142"/>
      <c r="F499" s="151"/>
      <c r="G499" s="142"/>
      <c r="H499" s="142"/>
      <c r="I499" s="142"/>
      <c r="J499" s="142"/>
      <c r="K499" s="151"/>
    </row>
    <row r="500" spans="2:11" x14ac:dyDescent="0.2">
      <c r="B500" s="142"/>
      <c r="C500" s="142"/>
      <c r="D500" s="142"/>
      <c r="E500" s="142"/>
      <c r="F500" s="151"/>
      <c r="G500" s="142"/>
      <c r="H500" s="142"/>
      <c r="I500" s="142"/>
      <c r="J500" s="142"/>
      <c r="K500" s="151"/>
    </row>
    <row r="501" spans="2:11" x14ac:dyDescent="0.2">
      <c r="B501" s="142"/>
      <c r="C501" s="142"/>
      <c r="D501" s="142"/>
      <c r="E501" s="142"/>
      <c r="F501" s="151"/>
      <c r="G501" s="142"/>
      <c r="H501" s="142"/>
      <c r="I501" s="142"/>
      <c r="J501" s="142"/>
      <c r="K501" s="151"/>
    </row>
    <row r="502" spans="2:11" x14ac:dyDescent="0.2">
      <c r="B502" s="142"/>
      <c r="C502" s="142"/>
      <c r="D502" s="142"/>
      <c r="E502" s="142"/>
      <c r="F502" s="151"/>
      <c r="G502" s="142"/>
      <c r="H502" s="142"/>
      <c r="I502" s="142"/>
      <c r="J502" s="142"/>
      <c r="K502" s="151"/>
    </row>
    <row r="503" spans="2:11" x14ac:dyDescent="0.2">
      <c r="B503" s="142"/>
      <c r="C503" s="142"/>
      <c r="D503" s="142"/>
      <c r="E503" s="142"/>
      <c r="F503" s="151"/>
      <c r="G503" s="142"/>
      <c r="H503" s="142"/>
      <c r="I503" s="142"/>
      <c r="J503" s="142"/>
      <c r="K503" s="151"/>
    </row>
    <row r="504" spans="2:11" x14ac:dyDescent="0.2">
      <c r="B504" s="142"/>
      <c r="C504" s="142"/>
      <c r="D504" s="142"/>
      <c r="E504" s="142"/>
      <c r="F504" s="151"/>
      <c r="G504" s="142"/>
      <c r="H504" s="142"/>
      <c r="I504" s="142"/>
      <c r="J504" s="142"/>
      <c r="K504" s="151"/>
    </row>
    <row r="505" spans="2:11" x14ac:dyDescent="0.2">
      <c r="B505" s="142"/>
      <c r="C505" s="142"/>
      <c r="D505" s="142"/>
      <c r="E505" s="142"/>
      <c r="F505" s="151"/>
      <c r="G505" s="142"/>
      <c r="H505" s="142"/>
      <c r="I505" s="142"/>
      <c r="J505" s="142"/>
      <c r="K505" s="151"/>
    </row>
    <row r="506" spans="2:11" x14ac:dyDescent="0.2">
      <c r="B506" s="142"/>
      <c r="C506" s="142"/>
      <c r="D506" s="142"/>
      <c r="E506" s="142"/>
      <c r="F506" s="151"/>
      <c r="G506" s="142"/>
      <c r="H506" s="142"/>
      <c r="I506" s="142"/>
      <c r="J506" s="142"/>
      <c r="K506" s="151"/>
    </row>
    <row r="507" spans="2:11" x14ac:dyDescent="0.2">
      <c r="B507" s="142"/>
      <c r="C507" s="142"/>
      <c r="D507" s="142"/>
      <c r="E507" s="142"/>
      <c r="F507" s="151"/>
      <c r="G507" s="142"/>
      <c r="H507" s="142"/>
      <c r="I507" s="142"/>
      <c r="J507" s="142"/>
      <c r="K507" s="151"/>
    </row>
    <row r="508" spans="2:11" x14ac:dyDescent="0.2">
      <c r="B508" s="142"/>
      <c r="C508" s="142"/>
      <c r="D508" s="142"/>
      <c r="E508" s="142"/>
      <c r="F508" s="151"/>
      <c r="G508" s="142"/>
      <c r="H508" s="142"/>
      <c r="I508" s="142"/>
      <c r="J508" s="142"/>
      <c r="K508" s="151"/>
    </row>
    <row r="509" spans="2:11" x14ac:dyDescent="0.2">
      <c r="B509" s="142"/>
      <c r="C509" s="142"/>
      <c r="D509" s="142"/>
      <c r="E509" s="142"/>
      <c r="F509" s="151"/>
      <c r="G509" s="142"/>
      <c r="H509" s="142"/>
      <c r="I509" s="142"/>
      <c r="J509" s="142"/>
      <c r="K509" s="151"/>
    </row>
    <row r="510" spans="2:11" x14ac:dyDescent="0.2">
      <c r="B510" s="142"/>
      <c r="C510" s="142"/>
      <c r="D510" s="142"/>
      <c r="E510" s="142"/>
      <c r="F510" s="151"/>
      <c r="G510" s="142"/>
      <c r="H510" s="142"/>
      <c r="I510" s="142"/>
      <c r="J510" s="142"/>
      <c r="K510" s="151"/>
    </row>
    <row r="511" spans="2:11" x14ac:dyDescent="0.2">
      <c r="B511" s="142"/>
      <c r="C511" s="142"/>
      <c r="D511" s="142"/>
      <c r="E511" s="142"/>
      <c r="F511" s="151"/>
      <c r="G511" s="142"/>
      <c r="H511" s="142"/>
      <c r="I511" s="142"/>
      <c r="J511" s="142"/>
      <c r="K511" s="151"/>
    </row>
    <row r="512" spans="2:11" x14ac:dyDescent="0.2">
      <c r="B512" s="142"/>
      <c r="C512" s="142"/>
      <c r="D512" s="142"/>
      <c r="E512" s="142"/>
      <c r="F512" s="151"/>
      <c r="G512" s="142"/>
      <c r="H512" s="142"/>
      <c r="I512" s="142"/>
      <c r="J512" s="142"/>
      <c r="K512" s="151"/>
    </row>
    <row r="513" spans="2:11" x14ac:dyDescent="0.2">
      <c r="B513" s="142"/>
      <c r="C513" s="142"/>
      <c r="D513" s="142"/>
      <c r="E513" s="142"/>
      <c r="F513" s="151"/>
      <c r="G513" s="142"/>
      <c r="H513" s="142"/>
      <c r="I513" s="142"/>
      <c r="J513" s="142"/>
      <c r="K513" s="151"/>
    </row>
    <row r="514" spans="2:11" x14ac:dyDescent="0.2">
      <c r="B514" s="142"/>
      <c r="C514" s="142"/>
      <c r="D514" s="142"/>
      <c r="E514" s="142"/>
      <c r="F514" s="151"/>
      <c r="G514" s="142"/>
      <c r="H514" s="142"/>
      <c r="I514" s="142"/>
      <c r="J514" s="142"/>
      <c r="K514" s="151"/>
    </row>
    <row r="515" spans="2:11" x14ac:dyDescent="0.2">
      <c r="B515" s="142"/>
      <c r="C515" s="142"/>
      <c r="D515" s="142"/>
      <c r="E515" s="142"/>
      <c r="F515" s="151"/>
      <c r="G515" s="142"/>
      <c r="H515" s="142"/>
      <c r="I515" s="142"/>
      <c r="J515" s="142"/>
      <c r="K515" s="151"/>
    </row>
    <row r="516" spans="2:11" x14ac:dyDescent="0.2">
      <c r="B516" s="142"/>
      <c r="C516" s="142"/>
      <c r="D516" s="142"/>
      <c r="E516" s="142"/>
      <c r="F516" s="151"/>
      <c r="G516" s="142"/>
      <c r="H516" s="142"/>
      <c r="I516" s="142"/>
      <c r="J516" s="142"/>
      <c r="K516" s="151"/>
    </row>
    <row r="517" spans="2:11" x14ac:dyDescent="0.2">
      <c r="B517" s="142"/>
      <c r="C517" s="142"/>
      <c r="D517" s="142"/>
      <c r="E517" s="142"/>
      <c r="F517" s="151"/>
      <c r="G517" s="142"/>
      <c r="H517" s="142"/>
      <c r="I517" s="142"/>
      <c r="J517" s="142"/>
      <c r="K517" s="151"/>
    </row>
    <row r="518" spans="2:11" x14ac:dyDescent="0.2">
      <c r="B518" s="142"/>
      <c r="C518" s="142"/>
      <c r="D518" s="142"/>
      <c r="E518" s="142"/>
      <c r="F518" s="151"/>
      <c r="G518" s="142"/>
      <c r="H518" s="142"/>
      <c r="I518" s="142"/>
      <c r="J518" s="142"/>
      <c r="K518" s="151"/>
    </row>
    <row r="519" spans="2:11" x14ac:dyDescent="0.2">
      <c r="B519" s="142"/>
      <c r="C519" s="142"/>
      <c r="D519" s="142"/>
      <c r="E519" s="142"/>
      <c r="F519" s="151"/>
      <c r="G519" s="142"/>
      <c r="H519" s="142"/>
      <c r="I519" s="142"/>
      <c r="J519" s="142"/>
      <c r="K519" s="151"/>
    </row>
    <row r="520" spans="2:11" x14ac:dyDescent="0.2">
      <c r="B520" s="142"/>
      <c r="C520" s="142"/>
      <c r="D520" s="142"/>
      <c r="E520" s="142"/>
      <c r="F520" s="151"/>
      <c r="G520" s="142"/>
      <c r="H520" s="142"/>
      <c r="I520" s="142"/>
      <c r="J520" s="142"/>
      <c r="K520" s="151"/>
    </row>
    <row r="521" spans="2:11" x14ac:dyDescent="0.2">
      <c r="B521" s="142"/>
      <c r="C521" s="142"/>
      <c r="D521" s="142"/>
      <c r="E521" s="142"/>
      <c r="F521" s="151"/>
      <c r="G521" s="142"/>
      <c r="H521" s="142"/>
      <c r="I521" s="142"/>
      <c r="J521" s="142"/>
      <c r="K521" s="151"/>
    </row>
    <row r="522" spans="2:11" x14ac:dyDescent="0.2">
      <c r="B522" s="142"/>
      <c r="C522" s="142"/>
      <c r="D522" s="142"/>
      <c r="E522" s="142"/>
      <c r="F522" s="151"/>
      <c r="G522" s="142"/>
      <c r="H522" s="142"/>
      <c r="I522" s="142"/>
      <c r="J522" s="142"/>
      <c r="K522" s="151"/>
    </row>
    <row r="523" spans="2:11" x14ac:dyDescent="0.2">
      <c r="B523" s="142"/>
      <c r="C523" s="142"/>
      <c r="D523" s="142"/>
      <c r="E523" s="142"/>
      <c r="F523" s="151"/>
      <c r="G523" s="142"/>
      <c r="H523" s="142"/>
      <c r="I523" s="142"/>
      <c r="J523" s="142"/>
      <c r="K523" s="151"/>
    </row>
    <row r="524" spans="2:11" x14ac:dyDescent="0.2">
      <c r="B524" s="142"/>
      <c r="C524" s="142"/>
      <c r="D524" s="142"/>
      <c r="E524" s="142"/>
      <c r="F524" s="151"/>
      <c r="G524" s="142"/>
      <c r="H524" s="142"/>
      <c r="I524" s="142"/>
      <c r="J524" s="142"/>
      <c r="K524" s="151"/>
    </row>
    <row r="525" spans="2:11" x14ac:dyDescent="0.2">
      <c r="B525" s="142"/>
      <c r="C525" s="142"/>
      <c r="D525" s="142"/>
      <c r="E525" s="142"/>
      <c r="F525" s="151"/>
      <c r="G525" s="142"/>
      <c r="H525" s="142"/>
      <c r="I525" s="142"/>
      <c r="J525" s="142"/>
      <c r="K525" s="151"/>
    </row>
    <row r="526" spans="2:11" x14ac:dyDescent="0.2">
      <c r="B526" s="142"/>
      <c r="C526" s="142"/>
      <c r="D526" s="142"/>
      <c r="E526" s="142"/>
      <c r="F526" s="151"/>
      <c r="G526" s="142"/>
      <c r="H526" s="142"/>
      <c r="I526" s="142"/>
      <c r="J526" s="142"/>
      <c r="K526" s="151"/>
    </row>
    <row r="527" spans="2:11" x14ac:dyDescent="0.2">
      <c r="B527" s="142"/>
      <c r="C527" s="142"/>
      <c r="D527" s="142"/>
      <c r="E527" s="142"/>
      <c r="F527" s="151"/>
      <c r="G527" s="142"/>
      <c r="H527" s="142"/>
      <c r="I527" s="142"/>
      <c r="J527" s="142"/>
      <c r="K527" s="151"/>
    </row>
    <row r="528" spans="2:11" x14ac:dyDescent="0.2">
      <c r="B528" s="142"/>
      <c r="C528" s="142"/>
      <c r="D528" s="142"/>
      <c r="E528" s="142"/>
      <c r="F528" s="151"/>
      <c r="G528" s="142"/>
      <c r="H528" s="142"/>
      <c r="I528" s="142"/>
      <c r="J528" s="142"/>
      <c r="K528" s="151"/>
    </row>
    <row r="529" spans="2:11" x14ac:dyDescent="0.2">
      <c r="B529" s="142"/>
      <c r="C529" s="142"/>
      <c r="D529" s="142"/>
      <c r="E529" s="142"/>
      <c r="F529" s="151"/>
      <c r="G529" s="142"/>
      <c r="H529" s="142"/>
      <c r="I529" s="142"/>
      <c r="J529" s="142"/>
      <c r="K529" s="151"/>
    </row>
    <row r="530" spans="2:11" x14ac:dyDescent="0.2">
      <c r="B530" s="142"/>
      <c r="C530" s="142"/>
      <c r="D530" s="142"/>
      <c r="E530" s="142"/>
      <c r="F530" s="151"/>
      <c r="G530" s="142"/>
      <c r="H530" s="142"/>
      <c r="I530" s="142"/>
      <c r="J530" s="142"/>
      <c r="K530" s="151"/>
    </row>
    <row r="531" spans="2:11" x14ac:dyDescent="0.2">
      <c r="B531" s="142"/>
      <c r="C531" s="142"/>
      <c r="D531" s="142"/>
      <c r="E531" s="142"/>
      <c r="F531" s="151"/>
      <c r="G531" s="142"/>
      <c r="H531" s="142"/>
      <c r="I531" s="142"/>
      <c r="J531" s="142"/>
      <c r="K531" s="151"/>
    </row>
    <row r="532" spans="2:11" x14ac:dyDescent="0.2">
      <c r="B532" s="142"/>
      <c r="C532" s="142"/>
      <c r="D532" s="142"/>
      <c r="E532" s="142"/>
      <c r="F532" s="151"/>
      <c r="G532" s="142"/>
      <c r="H532" s="142"/>
      <c r="I532" s="142"/>
      <c r="J532" s="142"/>
      <c r="K532" s="151"/>
    </row>
    <row r="533" spans="2:11" x14ac:dyDescent="0.2">
      <c r="B533" s="142"/>
      <c r="C533" s="142"/>
      <c r="D533" s="142"/>
      <c r="E533" s="142"/>
      <c r="F533" s="151"/>
      <c r="G533" s="142"/>
      <c r="H533" s="142"/>
      <c r="I533" s="142"/>
      <c r="J533" s="142"/>
      <c r="K533" s="151"/>
    </row>
    <row r="534" spans="2:11" x14ac:dyDescent="0.2">
      <c r="B534" s="142"/>
      <c r="C534" s="142"/>
      <c r="D534" s="142"/>
      <c r="E534" s="142"/>
      <c r="F534" s="151"/>
      <c r="G534" s="142"/>
      <c r="H534" s="142"/>
      <c r="I534" s="142"/>
      <c r="J534" s="142"/>
      <c r="K534" s="151"/>
    </row>
    <row r="535" spans="2:11" x14ac:dyDescent="0.2">
      <c r="B535" s="142"/>
      <c r="C535" s="142"/>
      <c r="D535" s="142"/>
      <c r="E535" s="142"/>
      <c r="F535" s="151"/>
      <c r="G535" s="142"/>
      <c r="H535" s="142"/>
      <c r="I535" s="142"/>
      <c r="J535" s="142"/>
      <c r="K535" s="151"/>
    </row>
    <row r="536" spans="2:11" x14ac:dyDescent="0.2">
      <c r="B536" s="142"/>
      <c r="C536" s="142"/>
      <c r="D536" s="142"/>
      <c r="E536" s="142"/>
      <c r="F536" s="151"/>
      <c r="G536" s="142"/>
      <c r="H536" s="142"/>
      <c r="I536" s="142"/>
      <c r="J536" s="142"/>
      <c r="K536" s="151"/>
    </row>
    <row r="537" spans="2:11" x14ac:dyDescent="0.2">
      <c r="B537" s="142"/>
      <c r="C537" s="142"/>
      <c r="D537" s="142"/>
      <c r="E537" s="142"/>
      <c r="F537" s="151"/>
      <c r="G537" s="142"/>
      <c r="H537" s="142"/>
      <c r="I537" s="142"/>
      <c r="J537" s="142"/>
      <c r="K537" s="151"/>
    </row>
    <row r="538" spans="2:11" x14ac:dyDescent="0.2">
      <c r="B538" s="142"/>
      <c r="C538" s="142"/>
      <c r="D538" s="142"/>
      <c r="E538" s="142"/>
      <c r="F538" s="151"/>
      <c r="G538" s="142"/>
      <c r="H538" s="142"/>
      <c r="I538" s="142"/>
      <c r="J538" s="142"/>
      <c r="K538" s="151"/>
    </row>
    <row r="539" spans="2:11" x14ac:dyDescent="0.2">
      <c r="B539" s="142"/>
      <c r="C539" s="142"/>
      <c r="D539" s="142"/>
      <c r="E539" s="142"/>
      <c r="F539" s="151"/>
      <c r="G539" s="142"/>
      <c r="H539" s="142"/>
      <c r="I539" s="142"/>
      <c r="J539" s="142"/>
      <c r="K539" s="151"/>
    </row>
    <row r="540" spans="2:11" x14ac:dyDescent="0.2">
      <c r="B540" s="142"/>
      <c r="C540" s="142"/>
      <c r="D540" s="142"/>
      <c r="E540" s="142"/>
      <c r="F540" s="151"/>
      <c r="G540" s="142"/>
      <c r="H540" s="142"/>
      <c r="I540" s="142"/>
      <c r="J540" s="142"/>
      <c r="K540" s="151"/>
    </row>
    <row r="541" spans="2:11" x14ac:dyDescent="0.2">
      <c r="B541" s="142"/>
      <c r="C541" s="142"/>
      <c r="D541" s="142"/>
      <c r="E541" s="142"/>
      <c r="F541" s="151"/>
      <c r="G541" s="142"/>
      <c r="H541" s="142"/>
      <c r="I541" s="142"/>
      <c r="J541" s="142"/>
      <c r="K541" s="151"/>
    </row>
    <row r="542" spans="2:11" x14ac:dyDescent="0.2">
      <c r="B542" s="142"/>
      <c r="C542" s="142"/>
      <c r="D542" s="142"/>
      <c r="E542" s="142"/>
      <c r="F542" s="151"/>
      <c r="G542" s="142"/>
      <c r="H542" s="142"/>
      <c r="I542" s="142"/>
      <c r="J542" s="142"/>
      <c r="K542" s="151"/>
    </row>
    <row r="543" spans="2:11" x14ac:dyDescent="0.2">
      <c r="B543" s="142"/>
      <c r="C543" s="142"/>
      <c r="D543" s="142"/>
      <c r="E543" s="142"/>
      <c r="F543" s="151"/>
      <c r="G543" s="142"/>
      <c r="H543" s="142"/>
      <c r="I543" s="142"/>
      <c r="J543" s="142"/>
      <c r="K543" s="151"/>
    </row>
    <row r="544" spans="2:11" x14ac:dyDescent="0.2">
      <c r="B544" s="142"/>
      <c r="C544" s="142"/>
      <c r="D544" s="142"/>
      <c r="E544" s="142"/>
      <c r="F544" s="151"/>
      <c r="G544" s="142"/>
      <c r="H544" s="142"/>
      <c r="I544" s="142"/>
      <c r="J544" s="142"/>
      <c r="K544" s="151"/>
    </row>
    <row r="545" spans="2:11" x14ac:dyDescent="0.2">
      <c r="B545" s="142"/>
      <c r="C545" s="142"/>
      <c r="D545" s="142"/>
      <c r="E545" s="142"/>
      <c r="F545" s="151"/>
      <c r="G545" s="142"/>
      <c r="H545" s="142"/>
      <c r="I545" s="142"/>
      <c r="J545" s="142"/>
      <c r="K545" s="151"/>
    </row>
    <row r="546" spans="2:11" x14ac:dyDescent="0.2">
      <c r="B546" s="142"/>
      <c r="C546" s="142"/>
      <c r="D546" s="142"/>
      <c r="E546" s="142"/>
      <c r="F546" s="151"/>
      <c r="G546" s="142"/>
      <c r="H546" s="142"/>
      <c r="I546" s="142"/>
      <c r="J546" s="142"/>
      <c r="K546" s="151"/>
    </row>
    <row r="547" spans="2:11" x14ac:dyDescent="0.2">
      <c r="B547" s="142"/>
      <c r="C547" s="142"/>
      <c r="D547" s="142"/>
      <c r="E547" s="142"/>
      <c r="F547" s="151"/>
      <c r="G547" s="142"/>
      <c r="H547" s="142"/>
      <c r="I547" s="142"/>
      <c r="J547" s="142"/>
      <c r="K547" s="151"/>
    </row>
    <row r="548" spans="2:11" x14ac:dyDescent="0.2">
      <c r="B548" s="142"/>
      <c r="C548" s="142"/>
      <c r="D548" s="142"/>
      <c r="E548" s="142"/>
      <c r="F548" s="151"/>
      <c r="G548" s="142"/>
      <c r="H548" s="142"/>
      <c r="I548" s="142"/>
      <c r="J548" s="142"/>
      <c r="K548" s="151"/>
    </row>
    <row r="549" spans="2:11" x14ac:dyDescent="0.2">
      <c r="B549" s="142"/>
      <c r="C549" s="142"/>
      <c r="D549" s="142"/>
      <c r="E549" s="142"/>
      <c r="F549" s="151"/>
      <c r="G549" s="142"/>
      <c r="H549" s="142"/>
      <c r="I549" s="142"/>
      <c r="J549" s="142"/>
      <c r="K549" s="151"/>
    </row>
    <row r="550" spans="2:11" x14ac:dyDescent="0.2">
      <c r="B550" s="142"/>
      <c r="C550" s="142"/>
      <c r="D550" s="142"/>
      <c r="E550" s="142"/>
      <c r="F550" s="151"/>
      <c r="G550" s="142"/>
      <c r="H550" s="142"/>
      <c r="I550" s="142"/>
      <c r="J550" s="142"/>
      <c r="K550" s="151"/>
    </row>
    <row r="551" spans="2:11" x14ac:dyDescent="0.2">
      <c r="B551" s="142"/>
      <c r="C551" s="142"/>
      <c r="D551" s="142"/>
      <c r="E551" s="142"/>
      <c r="F551" s="151"/>
      <c r="G551" s="142"/>
      <c r="H551" s="142"/>
      <c r="I551" s="142"/>
      <c r="J551" s="142"/>
      <c r="K551" s="151"/>
    </row>
    <row r="552" spans="2:11" x14ac:dyDescent="0.2">
      <c r="B552" s="142"/>
      <c r="C552" s="142"/>
      <c r="D552" s="142"/>
      <c r="E552" s="142"/>
      <c r="F552" s="151"/>
      <c r="G552" s="142"/>
      <c r="H552" s="142"/>
      <c r="I552" s="142"/>
      <c r="J552" s="142"/>
      <c r="K552" s="151"/>
    </row>
    <row r="553" spans="2:11" x14ac:dyDescent="0.2">
      <c r="B553" s="142"/>
      <c r="C553" s="142"/>
      <c r="D553" s="142"/>
      <c r="E553" s="142"/>
      <c r="F553" s="151"/>
      <c r="G553" s="142"/>
      <c r="H553" s="142"/>
      <c r="I553" s="142"/>
      <c r="J553" s="142"/>
      <c r="K553" s="151"/>
    </row>
    <row r="554" spans="2:11" x14ac:dyDescent="0.2">
      <c r="B554" s="142"/>
      <c r="C554" s="142"/>
      <c r="D554" s="142"/>
      <c r="E554" s="142"/>
      <c r="F554" s="151"/>
      <c r="G554" s="142"/>
      <c r="H554" s="142"/>
      <c r="I554" s="142"/>
      <c r="J554" s="142"/>
      <c r="K554" s="151"/>
    </row>
    <row r="555" spans="2:11" x14ac:dyDescent="0.2">
      <c r="B555" s="142"/>
      <c r="C555" s="142"/>
      <c r="D555" s="142"/>
      <c r="E555" s="142"/>
      <c r="F555" s="151"/>
      <c r="G555" s="142"/>
      <c r="H555" s="142"/>
      <c r="I555" s="142"/>
      <c r="J555" s="142"/>
      <c r="K555" s="151"/>
    </row>
    <row r="556" spans="2:11" x14ac:dyDescent="0.2">
      <c r="B556" s="142"/>
      <c r="C556" s="142"/>
      <c r="D556" s="142"/>
      <c r="E556" s="142"/>
      <c r="F556" s="151"/>
      <c r="G556" s="142"/>
      <c r="H556" s="142"/>
      <c r="I556" s="142"/>
      <c r="J556" s="142"/>
      <c r="K556" s="151"/>
    </row>
    <row r="557" spans="2:11" x14ac:dyDescent="0.2">
      <c r="B557" s="142"/>
      <c r="C557" s="142"/>
      <c r="D557" s="142"/>
      <c r="E557" s="142"/>
      <c r="F557" s="151"/>
      <c r="G557" s="142"/>
      <c r="H557" s="142"/>
      <c r="I557" s="142"/>
      <c r="J557" s="142"/>
      <c r="K557" s="151"/>
    </row>
    <row r="558" spans="2:11" x14ac:dyDescent="0.2">
      <c r="B558" s="142"/>
      <c r="C558" s="142"/>
      <c r="D558" s="142"/>
      <c r="E558" s="142"/>
      <c r="F558" s="151"/>
      <c r="G558" s="142"/>
      <c r="H558" s="142"/>
      <c r="I558" s="142"/>
      <c r="J558" s="142"/>
      <c r="K558" s="151"/>
    </row>
    <row r="559" spans="2:11" x14ac:dyDescent="0.2">
      <c r="B559" s="142"/>
      <c r="C559" s="142"/>
      <c r="D559" s="142"/>
      <c r="E559" s="142"/>
      <c r="F559" s="151"/>
      <c r="G559" s="142"/>
      <c r="H559" s="142"/>
      <c r="I559" s="142"/>
      <c r="J559" s="142"/>
      <c r="K559" s="151"/>
    </row>
    <row r="560" spans="2:11" x14ac:dyDescent="0.2">
      <c r="B560" s="142"/>
      <c r="C560" s="142"/>
      <c r="D560" s="142"/>
      <c r="E560" s="142"/>
      <c r="F560" s="151"/>
      <c r="G560" s="142"/>
      <c r="H560" s="142"/>
      <c r="I560" s="142"/>
      <c r="J560" s="142"/>
      <c r="K560" s="151"/>
    </row>
    <row r="561" spans="2:11" x14ac:dyDescent="0.2">
      <c r="B561" s="142"/>
      <c r="C561" s="142"/>
      <c r="D561" s="142"/>
      <c r="E561" s="142"/>
      <c r="F561" s="151"/>
      <c r="G561" s="142"/>
      <c r="H561" s="142"/>
      <c r="I561" s="142"/>
      <c r="J561" s="142"/>
      <c r="K561" s="151"/>
    </row>
    <row r="562" spans="2:11" x14ac:dyDescent="0.2">
      <c r="B562" s="142"/>
      <c r="C562" s="142"/>
      <c r="D562" s="142"/>
      <c r="E562" s="142"/>
      <c r="F562" s="151"/>
      <c r="G562" s="142"/>
      <c r="H562" s="142"/>
      <c r="I562" s="142"/>
      <c r="J562" s="142"/>
      <c r="K562" s="151"/>
    </row>
    <row r="563" spans="2:11" x14ac:dyDescent="0.2">
      <c r="B563" s="142"/>
      <c r="C563" s="142"/>
      <c r="D563" s="142"/>
      <c r="E563" s="142"/>
      <c r="F563" s="151"/>
      <c r="G563" s="142"/>
      <c r="H563" s="142"/>
      <c r="I563" s="142"/>
      <c r="J563" s="142"/>
      <c r="K563" s="151"/>
    </row>
    <row r="564" spans="2:11" x14ac:dyDescent="0.2">
      <c r="B564" s="142"/>
      <c r="C564" s="142"/>
      <c r="D564" s="142"/>
      <c r="E564" s="142"/>
      <c r="F564" s="151"/>
      <c r="G564" s="142"/>
      <c r="H564" s="142"/>
      <c r="I564" s="142"/>
      <c r="J564" s="142"/>
      <c r="K564" s="151"/>
    </row>
    <row r="565" spans="2:11" x14ac:dyDescent="0.2">
      <c r="B565" s="142"/>
      <c r="C565" s="142"/>
      <c r="D565" s="142"/>
      <c r="E565" s="142"/>
      <c r="F565" s="151"/>
      <c r="G565" s="142"/>
      <c r="H565" s="142"/>
      <c r="I565" s="142"/>
      <c r="J565" s="142"/>
      <c r="K565" s="151"/>
    </row>
    <row r="566" spans="2:11" x14ac:dyDescent="0.2">
      <c r="B566" s="142"/>
      <c r="C566" s="142"/>
      <c r="D566" s="142"/>
      <c r="E566" s="142"/>
      <c r="F566" s="151"/>
      <c r="G566" s="142"/>
      <c r="H566" s="142"/>
      <c r="I566" s="142"/>
      <c r="J566" s="142"/>
      <c r="K566" s="151"/>
    </row>
    <row r="567" spans="2:11" x14ac:dyDescent="0.2">
      <c r="B567" s="142"/>
      <c r="C567" s="142"/>
      <c r="D567" s="142"/>
      <c r="E567" s="142"/>
      <c r="F567" s="151"/>
      <c r="G567" s="142"/>
      <c r="H567" s="142"/>
      <c r="I567" s="142"/>
      <c r="J567" s="142"/>
      <c r="K567" s="151"/>
    </row>
    <row r="568" spans="2:11" x14ac:dyDescent="0.2">
      <c r="B568" s="142"/>
      <c r="C568" s="142"/>
      <c r="D568" s="142"/>
      <c r="E568" s="142"/>
      <c r="F568" s="151"/>
      <c r="G568" s="142"/>
      <c r="H568" s="142"/>
      <c r="I568" s="142"/>
      <c r="J568" s="142"/>
      <c r="K568" s="151"/>
    </row>
    <row r="569" spans="2:11" x14ac:dyDescent="0.2">
      <c r="B569" s="142"/>
      <c r="C569" s="142"/>
      <c r="D569" s="142"/>
      <c r="E569" s="142"/>
      <c r="F569" s="151"/>
      <c r="G569" s="142"/>
      <c r="H569" s="142"/>
      <c r="I569" s="142"/>
      <c r="J569" s="142"/>
      <c r="K569" s="151"/>
    </row>
    <row r="570" spans="2:11" x14ac:dyDescent="0.2">
      <c r="B570" s="142"/>
      <c r="C570" s="142"/>
      <c r="D570" s="142"/>
      <c r="E570" s="142"/>
      <c r="F570" s="151"/>
      <c r="G570" s="142"/>
      <c r="H570" s="142"/>
      <c r="I570" s="142"/>
      <c r="J570" s="142"/>
      <c r="K570" s="151"/>
    </row>
    <row r="571" spans="2:11" x14ac:dyDescent="0.2">
      <c r="B571" s="142"/>
      <c r="C571" s="142"/>
      <c r="D571" s="142"/>
      <c r="E571" s="142"/>
      <c r="F571" s="151"/>
      <c r="G571" s="142"/>
      <c r="H571" s="142"/>
      <c r="I571" s="142"/>
      <c r="J571" s="142"/>
      <c r="K571" s="151"/>
    </row>
    <row r="572" spans="2:11" x14ac:dyDescent="0.2">
      <c r="B572" s="142"/>
      <c r="C572" s="142"/>
      <c r="D572" s="142"/>
      <c r="E572" s="142"/>
      <c r="F572" s="151"/>
      <c r="G572" s="142"/>
      <c r="H572" s="142"/>
      <c r="I572" s="142"/>
      <c r="J572" s="142"/>
      <c r="K572" s="151"/>
    </row>
    <row r="573" spans="2:11" x14ac:dyDescent="0.2">
      <c r="B573" s="142"/>
      <c r="C573" s="142"/>
      <c r="D573" s="142"/>
      <c r="E573" s="142"/>
      <c r="F573" s="151"/>
      <c r="G573" s="142"/>
      <c r="H573" s="142"/>
      <c r="I573" s="142"/>
      <c r="J573" s="142"/>
      <c r="K573" s="151"/>
    </row>
    <row r="574" spans="2:11" x14ac:dyDescent="0.2">
      <c r="B574" s="142"/>
      <c r="C574" s="142"/>
      <c r="D574" s="142"/>
      <c r="E574" s="142"/>
      <c r="F574" s="151"/>
      <c r="G574" s="142"/>
      <c r="H574" s="142"/>
      <c r="I574" s="142"/>
      <c r="J574" s="142"/>
      <c r="K574" s="151"/>
    </row>
    <row r="575" spans="2:11" x14ac:dyDescent="0.2">
      <c r="B575" s="142"/>
      <c r="C575" s="142"/>
      <c r="D575" s="142"/>
      <c r="E575" s="142"/>
      <c r="F575" s="151"/>
      <c r="G575" s="142"/>
      <c r="H575" s="142"/>
      <c r="I575" s="142"/>
      <c r="J575" s="142"/>
      <c r="K575" s="151"/>
    </row>
    <row r="576" spans="2:11" x14ac:dyDescent="0.2">
      <c r="B576" s="142"/>
      <c r="C576" s="142"/>
      <c r="D576" s="142"/>
      <c r="E576" s="142"/>
      <c r="F576" s="151"/>
      <c r="G576" s="142"/>
      <c r="H576" s="142"/>
      <c r="I576" s="142"/>
      <c r="J576" s="142"/>
      <c r="K576" s="151"/>
    </row>
    <row r="577" spans="2:11" x14ac:dyDescent="0.2">
      <c r="B577" s="142"/>
      <c r="C577" s="142"/>
      <c r="D577" s="142"/>
      <c r="E577" s="142"/>
      <c r="F577" s="151"/>
      <c r="G577" s="142"/>
      <c r="H577" s="142"/>
      <c r="I577" s="142"/>
      <c r="J577" s="142"/>
      <c r="K577" s="151"/>
    </row>
    <row r="578" spans="2:11" x14ac:dyDescent="0.2">
      <c r="B578" s="142"/>
      <c r="C578" s="142"/>
      <c r="D578" s="142"/>
      <c r="E578" s="142"/>
      <c r="F578" s="151"/>
      <c r="G578" s="142"/>
      <c r="H578" s="142"/>
      <c r="I578" s="142"/>
      <c r="J578" s="142"/>
      <c r="K578" s="151"/>
    </row>
    <row r="579" spans="2:11" x14ac:dyDescent="0.2">
      <c r="B579" s="142"/>
      <c r="C579" s="142"/>
      <c r="D579" s="142"/>
      <c r="E579" s="142"/>
      <c r="F579" s="151"/>
      <c r="G579" s="142"/>
      <c r="H579" s="142"/>
      <c r="I579" s="142"/>
      <c r="J579" s="142"/>
      <c r="K579" s="151"/>
    </row>
    <row r="580" spans="2:11" x14ac:dyDescent="0.2">
      <c r="B580" s="142"/>
      <c r="C580" s="142"/>
      <c r="D580" s="142"/>
      <c r="E580" s="142"/>
      <c r="F580" s="151"/>
      <c r="G580" s="142"/>
      <c r="H580" s="142"/>
      <c r="I580" s="142"/>
      <c r="J580" s="142"/>
      <c r="K580" s="151"/>
    </row>
    <row r="581" spans="2:11" x14ac:dyDescent="0.2">
      <c r="B581" s="142"/>
      <c r="C581" s="142"/>
      <c r="D581" s="142"/>
      <c r="E581" s="142"/>
      <c r="F581" s="151"/>
      <c r="G581" s="142"/>
      <c r="H581" s="142"/>
      <c r="I581" s="142"/>
      <c r="J581" s="142"/>
      <c r="K581" s="151"/>
    </row>
    <row r="582" spans="2:11" x14ac:dyDescent="0.2">
      <c r="B582" s="142"/>
      <c r="C582" s="142"/>
      <c r="D582" s="142"/>
      <c r="E582" s="142"/>
      <c r="F582" s="151"/>
      <c r="G582" s="142"/>
      <c r="H582" s="142"/>
      <c r="I582" s="142"/>
      <c r="J582" s="142"/>
      <c r="K582" s="151"/>
    </row>
    <row r="583" spans="2:11" x14ac:dyDescent="0.2">
      <c r="B583" s="142"/>
      <c r="C583" s="142"/>
      <c r="D583" s="142"/>
      <c r="E583" s="142"/>
      <c r="F583" s="151"/>
      <c r="G583" s="142"/>
      <c r="H583" s="142"/>
      <c r="I583" s="142"/>
      <c r="J583" s="142"/>
      <c r="K583" s="151"/>
    </row>
    <row r="584" spans="2:11" x14ac:dyDescent="0.2">
      <c r="B584" s="142"/>
      <c r="C584" s="142"/>
      <c r="D584" s="142"/>
      <c r="E584" s="142"/>
      <c r="F584" s="151"/>
      <c r="G584" s="142"/>
      <c r="H584" s="142"/>
      <c r="I584" s="142"/>
      <c r="J584" s="142"/>
      <c r="K584" s="151"/>
    </row>
    <row r="585" spans="2:11" x14ac:dyDescent="0.2">
      <c r="B585" s="142"/>
      <c r="C585" s="142"/>
      <c r="D585" s="142"/>
      <c r="E585" s="142"/>
      <c r="F585" s="151"/>
      <c r="G585" s="142"/>
      <c r="H585" s="142"/>
      <c r="I585" s="142"/>
      <c r="J585" s="142"/>
      <c r="K585" s="151"/>
    </row>
    <row r="586" spans="2:11" x14ac:dyDescent="0.2">
      <c r="B586" s="142"/>
      <c r="C586" s="142"/>
      <c r="D586" s="142"/>
      <c r="E586" s="142"/>
      <c r="F586" s="151"/>
      <c r="G586" s="142"/>
      <c r="H586" s="142"/>
      <c r="I586" s="142"/>
      <c r="J586" s="142"/>
      <c r="K586" s="151"/>
    </row>
    <row r="587" spans="2:11" x14ac:dyDescent="0.2">
      <c r="B587" s="142"/>
      <c r="C587" s="142"/>
      <c r="D587" s="142"/>
      <c r="E587" s="142"/>
      <c r="F587" s="151"/>
      <c r="G587" s="142"/>
      <c r="H587" s="142"/>
      <c r="I587" s="142"/>
      <c r="J587" s="142"/>
      <c r="K587" s="151"/>
    </row>
    <row r="588" spans="2:11" x14ac:dyDescent="0.2">
      <c r="B588" s="142"/>
      <c r="C588" s="142"/>
      <c r="D588" s="142"/>
      <c r="E588" s="142"/>
      <c r="F588" s="151"/>
      <c r="G588" s="142"/>
      <c r="H588" s="142"/>
      <c r="I588" s="142"/>
      <c r="J588" s="142"/>
      <c r="K588" s="151"/>
    </row>
    <row r="589" spans="2:11" x14ac:dyDescent="0.2">
      <c r="B589" s="142"/>
      <c r="C589" s="142"/>
      <c r="D589" s="142"/>
      <c r="E589" s="142"/>
      <c r="F589" s="151"/>
      <c r="G589" s="142"/>
      <c r="H589" s="142"/>
      <c r="I589" s="142"/>
      <c r="J589" s="142"/>
      <c r="K589" s="151"/>
    </row>
    <row r="590" spans="2:11" x14ac:dyDescent="0.2">
      <c r="B590" s="142"/>
      <c r="C590" s="142"/>
      <c r="D590" s="142"/>
      <c r="E590" s="142"/>
      <c r="F590" s="151"/>
      <c r="G590" s="142"/>
      <c r="H590" s="142"/>
      <c r="I590" s="142"/>
      <c r="J590" s="142"/>
      <c r="K590" s="151"/>
    </row>
    <row r="591" spans="2:11" x14ac:dyDescent="0.2">
      <c r="B591" s="142"/>
      <c r="C591" s="142"/>
      <c r="D591" s="142"/>
      <c r="E591" s="142"/>
      <c r="F591" s="151"/>
      <c r="G591" s="142"/>
      <c r="H591" s="142"/>
      <c r="I591" s="142"/>
      <c r="J591" s="142"/>
      <c r="K591" s="151"/>
    </row>
    <row r="592" spans="2:11" x14ac:dyDescent="0.2">
      <c r="B592" s="142"/>
      <c r="C592" s="142"/>
      <c r="D592" s="142"/>
      <c r="E592" s="142"/>
      <c r="F592" s="151"/>
      <c r="G592" s="142"/>
      <c r="H592" s="142"/>
      <c r="I592" s="142"/>
      <c r="J592" s="142"/>
      <c r="K592" s="151"/>
    </row>
    <row r="593" spans="2:11" x14ac:dyDescent="0.2">
      <c r="B593" s="142"/>
      <c r="C593" s="142"/>
      <c r="D593" s="142"/>
      <c r="E593" s="142"/>
      <c r="F593" s="151"/>
      <c r="G593" s="142"/>
      <c r="H593" s="142"/>
      <c r="I593" s="142"/>
      <c r="J593" s="142"/>
      <c r="K593" s="151"/>
    </row>
    <row r="594" spans="2:11" x14ac:dyDescent="0.2">
      <c r="B594" s="142"/>
      <c r="C594" s="142"/>
      <c r="D594" s="142"/>
      <c r="E594" s="142"/>
      <c r="F594" s="151"/>
      <c r="G594" s="142"/>
      <c r="H594" s="142"/>
      <c r="I594" s="142"/>
      <c r="J594" s="142"/>
      <c r="K594" s="151"/>
    </row>
    <row r="595" spans="2:11" x14ac:dyDescent="0.2">
      <c r="B595" s="142"/>
      <c r="C595" s="142"/>
      <c r="D595" s="142"/>
      <c r="E595" s="142"/>
      <c r="F595" s="151"/>
      <c r="G595" s="142"/>
      <c r="H595" s="142"/>
      <c r="I595" s="142"/>
      <c r="J595" s="142"/>
      <c r="K595" s="151"/>
    </row>
    <row r="596" spans="2:11" x14ac:dyDescent="0.2">
      <c r="B596" s="142"/>
      <c r="C596" s="142"/>
      <c r="D596" s="142"/>
      <c r="E596" s="142"/>
      <c r="F596" s="151"/>
      <c r="G596" s="142"/>
      <c r="H596" s="142"/>
      <c r="I596" s="142"/>
      <c r="J596" s="142"/>
      <c r="K596" s="151"/>
    </row>
    <row r="597" spans="2:11" x14ac:dyDescent="0.2">
      <c r="B597" s="142"/>
      <c r="C597" s="142"/>
      <c r="D597" s="142"/>
      <c r="E597" s="142"/>
      <c r="F597" s="151"/>
      <c r="G597" s="142"/>
      <c r="H597" s="142"/>
      <c r="I597" s="142"/>
      <c r="J597" s="142"/>
      <c r="K597" s="151"/>
    </row>
    <row r="598" spans="2:11" x14ac:dyDescent="0.2">
      <c r="B598" s="142"/>
      <c r="C598" s="142"/>
      <c r="D598" s="142"/>
      <c r="E598" s="142"/>
      <c r="F598" s="151"/>
      <c r="G598" s="142"/>
      <c r="H598" s="142"/>
      <c r="I598" s="142"/>
      <c r="J598" s="142"/>
      <c r="K598" s="151"/>
    </row>
    <row r="599" spans="2:11" x14ac:dyDescent="0.2">
      <c r="B599" s="142"/>
      <c r="C599" s="142"/>
      <c r="D599" s="142"/>
      <c r="E599" s="142"/>
      <c r="F599" s="151"/>
      <c r="G599" s="142"/>
      <c r="H599" s="142"/>
      <c r="I599" s="142"/>
      <c r="J599" s="142"/>
      <c r="K599" s="151"/>
    </row>
    <row r="600" spans="2:11" x14ac:dyDescent="0.2">
      <c r="B600" s="142"/>
      <c r="C600" s="142"/>
      <c r="D600" s="142"/>
      <c r="E600" s="142"/>
      <c r="F600" s="151"/>
      <c r="G600" s="142"/>
      <c r="H600" s="142"/>
      <c r="I600" s="142"/>
      <c r="J600" s="142"/>
      <c r="K600" s="151"/>
    </row>
    <row r="601" spans="2:11" x14ac:dyDescent="0.2">
      <c r="B601" s="142"/>
      <c r="C601" s="142"/>
      <c r="D601" s="142"/>
      <c r="E601" s="142"/>
      <c r="F601" s="151"/>
      <c r="G601" s="142"/>
      <c r="H601" s="142"/>
      <c r="I601" s="142"/>
      <c r="J601" s="142"/>
      <c r="K601" s="151"/>
    </row>
    <row r="602" spans="2:11" x14ac:dyDescent="0.2">
      <c r="B602" s="142"/>
      <c r="C602" s="142"/>
      <c r="D602" s="142"/>
      <c r="E602" s="142"/>
      <c r="F602" s="151"/>
      <c r="G602" s="142"/>
      <c r="H602" s="142"/>
      <c r="I602" s="142"/>
      <c r="J602" s="142"/>
      <c r="K602" s="151"/>
    </row>
    <row r="603" spans="2:11" x14ac:dyDescent="0.2">
      <c r="B603" s="142"/>
      <c r="C603" s="142"/>
      <c r="D603" s="142"/>
      <c r="E603" s="142"/>
      <c r="F603" s="151"/>
      <c r="G603" s="142"/>
      <c r="H603" s="142"/>
      <c r="I603" s="142"/>
      <c r="J603" s="142"/>
      <c r="K603" s="151"/>
    </row>
    <row r="604" spans="2:11" x14ac:dyDescent="0.2">
      <c r="B604" s="142"/>
      <c r="C604" s="142"/>
      <c r="D604" s="142"/>
      <c r="E604" s="142"/>
      <c r="F604" s="151"/>
      <c r="G604" s="142"/>
      <c r="H604" s="142"/>
      <c r="I604" s="142"/>
      <c r="J604" s="142"/>
      <c r="K604" s="151"/>
    </row>
    <row r="605" spans="2:11" x14ac:dyDescent="0.2">
      <c r="B605" s="142"/>
      <c r="C605" s="142"/>
      <c r="D605" s="142"/>
      <c r="E605" s="142"/>
      <c r="F605" s="151"/>
      <c r="G605" s="142"/>
      <c r="H605" s="142"/>
      <c r="I605" s="142"/>
      <c r="J605" s="142"/>
      <c r="K605" s="151"/>
    </row>
    <row r="606" spans="2:11" x14ac:dyDescent="0.2">
      <c r="B606" s="142"/>
      <c r="C606" s="142"/>
      <c r="D606" s="142"/>
      <c r="E606" s="142"/>
      <c r="F606" s="151"/>
      <c r="G606" s="142"/>
      <c r="H606" s="142"/>
      <c r="I606" s="142"/>
      <c r="J606" s="142"/>
      <c r="K606" s="151"/>
    </row>
    <row r="607" spans="2:11" x14ac:dyDescent="0.2">
      <c r="B607" s="142"/>
      <c r="C607" s="142"/>
      <c r="D607" s="142"/>
      <c r="E607" s="142"/>
      <c r="F607" s="151"/>
      <c r="G607" s="142"/>
      <c r="H607" s="142"/>
      <c r="I607" s="142"/>
      <c r="J607" s="142"/>
      <c r="K607" s="151"/>
    </row>
    <row r="608" spans="2:11" x14ac:dyDescent="0.2">
      <c r="B608" s="142"/>
      <c r="C608" s="142"/>
      <c r="D608" s="142"/>
      <c r="E608" s="142"/>
      <c r="F608" s="151"/>
      <c r="G608" s="142"/>
      <c r="H608" s="142"/>
      <c r="I608" s="142"/>
      <c r="J608" s="142"/>
      <c r="K608" s="151"/>
    </row>
    <row r="609" spans="2:11" x14ac:dyDescent="0.2">
      <c r="B609" s="142"/>
      <c r="C609" s="142"/>
      <c r="D609" s="142"/>
      <c r="E609" s="142"/>
      <c r="F609" s="151"/>
      <c r="G609" s="142"/>
      <c r="H609" s="142"/>
      <c r="I609" s="142"/>
      <c r="J609" s="142"/>
      <c r="K609" s="151"/>
    </row>
    <row r="610" spans="2:11" x14ac:dyDescent="0.2">
      <c r="B610" s="142"/>
      <c r="C610" s="142"/>
      <c r="D610" s="142"/>
      <c r="E610" s="142"/>
      <c r="F610" s="151"/>
      <c r="G610" s="142"/>
      <c r="H610" s="142"/>
      <c r="I610" s="142"/>
      <c r="J610" s="142"/>
      <c r="K610" s="151"/>
    </row>
    <row r="611" spans="2:11" x14ac:dyDescent="0.2">
      <c r="B611" s="142"/>
      <c r="C611" s="142"/>
      <c r="D611" s="142"/>
      <c r="E611" s="142"/>
      <c r="F611" s="151"/>
      <c r="G611" s="142"/>
      <c r="H611" s="142"/>
      <c r="I611" s="142"/>
      <c r="J611" s="142"/>
      <c r="K611" s="151"/>
    </row>
    <row r="612" spans="2:11" x14ac:dyDescent="0.2">
      <c r="B612" s="142"/>
      <c r="C612" s="142"/>
      <c r="D612" s="142"/>
      <c r="E612" s="142"/>
      <c r="F612" s="151"/>
      <c r="G612" s="142"/>
      <c r="H612" s="142"/>
      <c r="I612" s="142"/>
      <c r="J612" s="142"/>
      <c r="K612" s="151"/>
    </row>
    <row r="613" spans="2:11" x14ac:dyDescent="0.2">
      <c r="B613" s="142"/>
      <c r="C613" s="142"/>
      <c r="D613" s="142"/>
      <c r="E613" s="142"/>
      <c r="F613" s="151"/>
      <c r="G613" s="142"/>
      <c r="H613" s="142"/>
      <c r="I613" s="142"/>
      <c r="J613" s="142"/>
      <c r="K613" s="151"/>
    </row>
    <row r="614" spans="2:11" x14ac:dyDescent="0.2">
      <c r="B614" s="142"/>
      <c r="C614" s="142"/>
      <c r="D614" s="142"/>
      <c r="E614" s="142"/>
      <c r="F614" s="151"/>
      <c r="G614" s="142"/>
      <c r="H614" s="142"/>
      <c r="I614" s="142"/>
      <c r="J614" s="142"/>
      <c r="K614" s="151"/>
    </row>
    <row r="615" spans="2:11" x14ac:dyDescent="0.2">
      <c r="B615" s="142"/>
      <c r="C615" s="142"/>
      <c r="D615" s="142"/>
      <c r="E615" s="142"/>
      <c r="F615" s="151"/>
      <c r="G615" s="142"/>
      <c r="H615" s="142"/>
      <c r="I615" s="142"/>
      <c r="J615" s="142"/>
      <c r="K615" s="151"/>
    </row>
    <row r="616" spans="2:11" x14ac:dyDescent="0.2">
      <c r="B616" s="142"/>
      <c r="C616" s="142"/>
      <c r="D616" s="142"/>
      <c r="E616" s="142"/>
      <c r="F616" s="151"/>
      <c r="G616" s="142"/>
      <c r="H616" s="142"/>
      <c r="I616" s="142"/>
      <c r="J616" s="142"/>
      <c r="K616" s="151"/>
    </row>
    <row r="617" spans="2:11" x14ac:dyDescent="0.2">
      <c r="B617" s="142"/>
      <c r="C617" s="142"/>
      <c r="D617" s="142"/>
      <c r="E617" s="142"/>
      <c r="F617" s="151"/>
      <c r="G617" s="142"/>
      <c r="H617" s="142"/>
      <c r="I617" s="142"/>
      <c r="J617" s="142"/>
      <c r="K617" s="151"/>
    </row>
    <row r="618" spans="2:11" x14ac:dyDescent="0.2">
      <c r="B618" s="142"/>
      <c r="C618" s="142"/>
      <c r="D618" s="142"/>
      <c r="E618" s="142"/>
      <c r="F618" s="151"/>
      <c r="G618" s="142"/>
      <c r="H618" s="142"/>
      <c r="I618" s="142"/>
      <c r="J618" s="142"/>
      <c r="K618" s="151"/>
    </row>
    <row r="619" spans="2:11" x14ac:dyDescent="0.2">
      <c r="B619" s="142"/>
      <c r="C619" s="142"/>
      <c r="D619" s="142"/>
      <c r="E619" s="142"/>
      <c r="F619" s="151"/>
      <c r="G619" s="142"/>
      <c r="H619" s="142"/>
      <c r="I619" s="142"/>
      <c r="J619" s="142"/>
      <c r="K619" s="151"/>
    </row>
    <row r="620" spans="2:11" x14ac:dyDescent="0.2">
      <c r="B620" s="142"/>
      <c r="C620" s="142"/>
      <c r="D620" s="142"/>
      <c r="E620" s="142"/>
      <c r="F620" s="151"/>
      <c r="G620" s="142"/>
      <c r="H620" s="142"/>
      <c r="I620" s="142"/>
      <c r="J620" s="142"/>
      <c r="K620" s="151"/>
    </row>
    <row r="621" spans="2:11" x14ac:dyDescent="0.2">
      <c r="B621" s="142"/>
      <c r="C621" s="142"/>
      <c r="D621" s="142"/>
      <c r="E621" s="142"/>
      <c r="F621" s="151"/>
      <c r="G621" s="142"/>
      <c r="H621" s="142"/>
      <c r="I621" s="142"/>
      <c r="J621" s="142"/>
      <c r="K621" s="151"/>
    </row>
    <row r="622" spans="2:11" x14ac:dyDescent="0.2">
      <c r="B622" s="142"/>
      <c r="C622" s="142"/>
      <c r="D622" s="142"/>
      <c r="E622" s="142"/>
      <c r="F622" s="151"/>
      <c r="G622" s="142"/>
      <c r="H622" s="142"/>
      <c r="I622" s="142"/>
      <c r="J622" s="142"/>
      <c r="K622" s="151"/>
    </row>
    <row r="623" spans="2:11" x14ac:dyDescent="0.2">
      <c r="B623" s="142"/>
      <c r="C623" s="142"/>
      <c r="D623" s="142"/>
      <c r="E623" s="142"/>
      <c r="F623" s="151"/>
      <c r="G623" s="142"/>
      <c r="H623" s="142"/>
      <c r="I623" s="142"/>
      <c r="J623" s="142"/>
      <c r="K623" s="151"/>
    </row>
    <row r="624" spans="2:11" x14ac:dyDescent="0.2">
      <c r="B624" s="142"/>
      <c r="C624" s="142"/>
      <c r="D624" s="142"/>
      <c r="E624" s="142"/>
      <c r="F624" s="151"/>
      <c r="G624" s="142"/>
      <c r="H624" s="142"/>
      <c r="I624" s="142"/>
      <c r="J624" s="142"/>
      <c r="K624" s="151"/>
    </row>
    <row r="625" spans="2:11" x14ac:dyDescent="0.2">
      <c r="B625" s="142"/>
      <c r="C625" s="142"/>
      <c r="D625" s="142"/>
      <c r="E625" s="142"/>
      <c r="F625" s="151"/>
      <c r="G625" s="142"/>
      <c r="H625" s="142"/>
      <c r="I625" s="142"/>
      <c r="J625" s="142"/>
      <c r="K625" s="151"/>
    </row>
    <row r="626" spans="2:11" x14ac:dyDescent="0.2">
      <c r="B626" s="142"/>
      <c r="C626" s="142"/>
      <c r="D626" s="142"/>
      <c r="E626" s="142"/>
      <c r="F626" s="151"/>
      <c r="G626" s="142"/>
      <c r="H626" s="142"/>
      <c r="I626" s="142"/>
      <c r="J626" s="142"/>
      <c r="K626" s="151"/>
    </row>
    <row r="627" spans="2:11" x14ac:dyDescent="0.2">
      <c r="B627" s="142"/>
      <c r="C627" s="142"/>
      <c r="D627" s="142"/>
      <c r="E627" s="142"/>
      <c r="F627" s="151"/>
      <c r="G627" s="142"/>
      <c r="H627" s="142"/>
      <c r="I627" s="142"/>
      <c r="J627" s="142"/>
      <c r="K627" s="151"/>
    </row>
    <row r="628" spans="2:11" x14ac:dyDescent="0.2">
      <c r="B628" s="142"/>
      <c r="C628" s="142"/>
      <c r="D628" s="142"/>
      <c r="E628" s="142"/>
      <c r="F628" s="151"/>
      <c r="G628" s="142"/>
      <c r="H628" s="142"/>
      <c r="I628" s="142"/>
      <c r="J628" s="142"/>
      <c r="K628" s="151"/>
    </row>
    <row r="629" spans="2:11" x14ac:dyDescent="0.2">
      <c r="B629" s="142"/>
      <c r="C629" s="142"/>
      <c r="D629" s="142"/>
      <c r="E629" s="142"/>
      <c r="F629" s="151"/>
      <c r="G629" s="142"/>
      <c r="H629" s="142"/>
      <c r="I629" s="142"/>
      <c r="J629" s="142"/>
      <c r="K629" s="151"/>
    </row>
    <row r="630" spans="2:11" x14ac:dyDescent="0.2">
      <c r="B630" s="142"/>
      <c r="C630" s="142"/>
      <c r="D630" s="142"/>
      <c r="E630" s="142"/>
      <c r="F630" s="151"/>
      <c r="G630" s="142"/>
      <c r="H630" s="142"/>
      <c r="I630" s="142"/>
      <c r="J630" s="142"/>
      <c r="K630" s="151"/>
    </row>
    <row r="631" spans="2:11" x14ac:dyDescent="0.2">
      <c r="B631" s="142"/>
      <c r="C631" s="142"/>
      <c r="D631" s="142"/>
      <c r="E631" s="142"/>
      <c r="F631" s="151"/>
      <c r="G631" s="142"/>
      <c r="H631" s="142"/>
      <c r="I631" s="142"/>
      <c r="J631" s="142"/>
      <c r="K631" s="151"/>
    </row>
    <row r="632" spans="2:11" x14ac:dyDescent="0.2">
      <c r="B632" s="142"/>
      <c r="C632" s="142"/>
      <c r="D632" s="142"/>
      <c r="E632" s="142"/>
      <c r="F632" s="151"/>
      <c r="G632" s="142"/>
      <c r="H632" s="142"/>
      <c r="I632" s="142"/>
      <c r="J632" s="142"/>
      <c r="K632" s="151"/>
    </row>
    <row r="633" spans="2:11" x14ac:dyDescent="0.2">
      <c r="B633" s="142"/>
      <c r="C633" s="142"/>
      <c r="D633" s="142"/>
      <c r="E633" s="142"/>
      <c r="F633" s="151"/>
      <c r="G633" s="142"/>
      <c r="H633" s="142"/>
      <c r="I633" s="142"/>
      <c r="J633" s="142"/>
      <c r="K633" s="151"/>
    </row>
    <row r="634" spans="2:11" x14ac:dyDescent="0.2">
      <c r="B634" s="142"/>
      <c r="C634" s="142"/>
      <c r="D634" s="142"/>
      <c r="E634" s="142"/>
      <c r="F634" s="151"/>
      <c r="G634" s="142"/>
      <c r="H634" s="142"/>
      <c r="I634" s="142"/>
      <c r="J634" s="142"/>
      <c r="K634" s="151"/>
    </row>
    <row r="635" spans="2:11" x14ac:dyDescent="0.2">
      <c r="B635" s="142"/>
      <c r="C635" s="142"/>
      <c r="D635" s="142"/>
      <c r="E635" s="142"/>
      <c r="F635" s="151"/>
      <c r="G635" s="142"/>
      <c r="H635" s="142"/>
      <c r="I635" s="142"/>
      <c r="J635" s="142"/>
      <c r="K635" s="151"/>
    </row>
    <row r="636" spans="2:11" x14ac:dyDescent="0.2">
      <c r="B636" s="142"/>
      <c r="C636" s="142"/>
      <c r="D636" s="142"/>
      <c r="E636" s="142"/>
      <c r="F636" s="151"/>
      <c r="G636" s="142"/>
      <c r="H636" s="142"/>
      <c r="I636" s="142"/>
      <c r="J636" s="142"/>
      <c r="K636" s="151"/>
    </row>
    <row r="637" spans="2:11" x14ac:dyDescent="0.2">
      <c r="B637" s="142"/>
      <c r="C637" s="142"/>
      <c r="D637" s="142"/>
      <c r="E637" s="142"/>
      <c r="F637" s="151"/>
      <c r="G637" s="142"/>
      <c r="H637" s="142"/>
      <c r="I637" s="142"/>
      <c r="J637" s="142"/>
      <c r="K637" s="151"/>
    </row>
    <row r="638" spans="2:11" x14ac:dyDescent="0.2">
      <c r="B638" s="142"/>
      <c r="C638" s="142"/>
      <c r="D638" s="142"/>
      <c r="E638" s="142"/>
      <c r="F638" s="151"/>
      <c r="G638" s="142"/>
      <c r="H638" s="142"/>
      <c r="I638" s="142"/>
      <c r="J638" s="142"/>
      <c r="K638" s="151"/>
    </row>
    <row r="639" spans="2:11" x14ac:dyDescent="0.2">
      <c r="B639" s="142"/>
      <c r="C639" s="142"/>
      <c r="D639" s="142"/>
      <c r="E639" s="142"/>
      <c r="F639" s="151"/>
      <c r="G639" s="142"/>
      <c r="H639" s="142"/>
      <c r="I639" s="142"/>
      <c r="J639" s="142"/>
      <c r="K639" s="151"/>
    </row>
    <row r="640" spans="2:11" x14ac:dyDescent="0.2">
      <c r="B640" s="142"/>
      <c r="C640" s="142"/>
      <c r="D640" s="142"/>
      <c r="E640" s="142"/>
      <c r="F640" s="151"/>
      <c r="G640" s="142"/>
      <c r="H640" s="142"/>
      <c r="I640" s="142"/>
      <c r="J640" s="142"/>
      <c r="K640" s="151"/>
    </row>
    <row r="641" spans="2:11" x14ac:dyDescent="0.2">
      <c r="B641" s="142"/>
      <c r="C641" s="142"/>
      <c r="D641" s="142"/>
      <c r="E641" s="142"/>
      <c r="F641" s="151"/>
      <c r="G641" s="142"/>
      <c r="H641" s="142"/>
      <c r="I641" s="142"/>
      <c r="J641" s="142"/>
      <c r="K641" s="151"/>
    </row>
    <row r="642" spans="2:11" x14ac:dyDescent="0.2">
      <c r="B642" s="142"/>
      <c r="C642" s="142"/>
      <c r="D642" s="142"/>
      <c r="E642" s="142"/>
      <c r="F642" s="151"/>
      <c r="G642" s="142"/>
      <c r="H642" s="142"/>
      <c r="I642" s="142"/>
      <c r="J642" s="142"/>
      <c r="K642" s="151"/>
    </row>
    <row r="643" spans="2:11" x14ac:dyDescent="0.2">
      <c r="B643" s="142"/>
      <c r="C643" s="142"/>
      <c r="D643" s="142"/>
      <c r="E643" s="142"/>
      <c r="F643" s="151"/>
      <c r="G643" s="142"/>
      <c r="H643" s="142"/>
      <c r="I643" s="142"/>
      <c r="J643" s="142"/>
      <c r="K643" s="151"/>
    </row>
    <row r="644" spans="2:11" x14ac:dyDescent="0.2">
      <c r="B644" s="142"/>
      <c r="C644" s="142"/>
      <c r="D644" s="142"/>
      <c r="E644" s="142"/>
      <c r="F644" s="151"/>
      <c r="G644" s="142"/>
      <c r="H644" s="142"/>
      <c r="I644" s="142"/>
      <c r="J644" s="142"/>
      <c r="K644" s="151"/>
    </row>
    <row r="645" spans="2:11" x14ac:dyDescent="0.2">
      <c r="B645" s="142"/>
      <c r="C645" s="142"/>
      <c r="D645" s="142"/>
      <c r="E645" s="142"/>
      <c r="F645" s="151"/>
      <c r="G645" s="142"/>
      <c r="H645" s="142"/>
      <c r="I645" s="142"/>
      <c r="J645" s="142"/>
      <c r="K645" s="151"/>
    </row>
    <row r="646" spans="2:11" x14ac:dyDescent="0.2">
      <c r="B646" s="142"/>
      <c r="C646" s="142"/>
      <c r="D646" s="142"/>
      <c r="E646" s="142"/>
      <c r="F646" s="151"/>
      <c r="G646" s="142"/>
      <c r="H646" s="142"/>
      <c r="I646" s="142"/>
      <c r="J646" s="142"/>
      <c r="K646" s="151"/>
    </row>
    <row r="647" spans="2:11" x14ac:dyDescent="0.2">
      <c r="B647" s="142"/>
      <c r="C647" s="142"/>
      <c r="D647" s="142"/>
      <c r="E647" s="142"/>
      <c r="F647" s="151"/>
      <c r="G647" s="142"/>
      <c r="H647" s="142"/>
      <c r="I647" s="142"/>
      <c r="J647" s="142"/>
      <c r="K647" s="151"/>
    </row>
    <row r="648" spans="2:11" x14ac:dyDescent="0.2">
      <c r="B648" s="142"/>
      <c r="C648" s="142"/>
      <c r="D648" s="142"/>
      <c r="E648" s="142"/>
      <c r="F648" s="151"/>
      <c r="G648" s="142"/>
      <c r="H648" s="142"/>
      <c r="I648" s="142"/>
      <c r="J648" s="142"/>
      <c r="K648" s="151"/>
    </row>
    <row r="649" spans="2:11" x14ac:dyDescent="0.2">
      <c r="B649" s="142"/>
      <c r="C649" s="142"/>
      <c r="D649" s="142"/>
      <c r="E649" s="142"/>
      <c r="F649" s="151"/>
      <c r="G649" s="142"/>
      <c r="H649" s="142"/>
      <c r="I649" s="142"/>
      <c r="J649" s="142"/>
      <c r="K649" s="151"/>
    </row>
    <row r="650" spans="2:11" x14ac:dyDescent="0.2">
      <c r="B650" s="142"/>
      <c r="C650" s="142"/>
      <c r="D650" s="142"/>
      <c r="E650" s="142"/>
      <c r="F650" s="151"/>
      <c r="G650" s="142"/>
      <c r="H650" s="142"/>
      <c r="I650" s="142"/>
      <c r="J650" s="142"/>
      <c r="K650" s="151"/>
    </row>
    <row r="651" spans="2:11" x14ac:dyDescent="0.2">
      <c r="B651" s="142"/>
      <c r="C651" s="142"/>
      <c r="D651" s="142"/>
      <c r="E651" s="142"/>
      <c r="F651" s="151"/>
      <c r="G651" s="142"/>
      <c r="H651" s="142"/>
      <c r="I651" s="142"/>
      <c r="J651" s="142"/>
      <c r="K651" s="151"/>
    </row>
    <row r="652" spans="2:11" x14ac:dyDescent="0.2">
      <c r="B652" s="142"/>
      <c r="C652" s="142"/>
      <c r="D652" s="142"/>
      <c r="E652" s="142"/>
      <c r="F652" s="151"/>
      <c r="G652" s="142"/>
      <c r="H652" s="142"/>
      <c r="I652" s="142"/>
      <c r="J652" s="142"/>
      <c r="K652" s="151"/>
    </row>
    <row r="653" spans="2:11" x14ac:dyDescent="0.2">
      <c r="B653" s="142"/>
      <c r="C653" s="142"/>
      <c r="D653" s="142"/>
      <c r="E653" s="142"/>
      <c r="F653" s="151"/>
      <c r="G653" s="142"/>
      <c r="H653" s="142"/>
      <c r="I653" s="142"/>
      <c r="J653" s="142"/>
      <c r="K653" s="151"/>
    </row>
    <row r="654" spans="2:11" x14ac:dyDescent="0.2">
      <c r="B654" s="142"/>
      <c r="C654" s="142"/>
      <c r="D654" s="142"/>
      <c r="E654" s="142"/>
      <c r="F654" s="151"/>
      <c r="G654" s="142"/>
      <c r="H654" s="142"/>
      <c r="I654" s="142"/>
      <c r="J654" s="142"/>
      <c r="K654" s="151"/>
    </row>
    <row r="655" spans="2:11" x14ac:dyDescent="0.2">
      <c r="B655" s="142"/>
      <c r="C655" s="142"/>
      <c r="D655" s="142"/>
      <c r="E655" s="142"/>
      <c r="F655" s="151"/>
      <c r="G655" s="142"/>
      <c r="H655" s="142"/>
      <c r="I655" s="142"/>
      <c r="J655" s="142"/>
      <c r="K655" s="151"/>
    </row>
    <row r="656" spans="2:11" x14ac:dyDescent="0.2">
      <c r="B656" s="142"/>
      <c r="C656" s="142"/>
      <c r="D656" s="142"/>
      <c r="E656" s="142"/>
      <c r="F656" s="151"/>
      <c r="G656" s="142"/>
      <c r="H656" s="142"/>
      <c r="I656" s="142"/>
      <c r="J656" s="142"/>
      <c r="K656" s="151"/>
    </row>
    <row r="657" spans="2:11" x14ac:dyDescent="0.2">
      <c r="B657" s="142"/>
      <c r="C657" s="142"/>
      <c r="D657" s="142"/>
      <c r="E657" s="142"/>
      <c r="F657" s="151"/>
      <c r="G657" s="142"/>
      <c r="H657" s="142"/>
      <c r="I657" s="142"/>
      <c r="J657" s="142"/>
      <c r="K657" s="151"/>
    </row>
    <row r="658" spans="2:11" x14ac:dyDescent="0.2">
      <c r="B658" s="142"/>
      <c r="C658" s="142"/>
      <c r="D658" s="142"/>
      <c r="E658" s="142"/>
      <c r="F658" s="151"/>
      <c r="G658" s="142"/>
      <c r="H658" s="142"/>
      <c r="I658" s="142"/>
      <c r="J658" s="142"/>
      <c r="K658" s="151"/>
    </row>
    <row r="659" spans="2:11" x14ac:dyDescent="0.2">
      <c r="B659" s="142"/>
      <c r="C659" s="142"/>
      <c r="D659" s="142"/>
      <c r="E659" s="142"/>
      <c r="F659" s="151"/>
      <c r="G659" s="142"/>
      <c r="H659" s="142"/>
      <c r="I659" s="142"/>
      <c r="J659" s="142"/>
      <c r="K659" s="151"/>
    </row>
    <row r="660" spans="2:11" x14ac:dyDescent="0.2">
      <c r="B660" s="142"/>
      <c r="C660" s="142"/>
      <c r="D660" s="142"/>
      <c r="E660" s="142"/>
      <c r="F660" s="151"/>
      <c r="G660" s="142"/>
      <c r="H660" s="142"/>
      <c r="I660" s="142"/>
      <c r="J660" s="142"/>
      <c r="K660" s="151"/>
    </row>
    <row r="661" spans="2:11" x14ac:dyDescent="0.2">
      <c r="B661" s="142"/>
      <c r="C661" s="142"/>
      <c r="D661" s="142"/>
      <c r="E661" s="142"/>
      <c r="F661" s="151"/>
      <c r="G661" s="142"/>
      <c r="H661" s="142"/>
      <c r="I661" s="142"/>
      <c r="J661" s="142"/>
      <c r="K661" s="151"/>
    </row>
    <row r="662" spans="2:11" x14ac:dyDescent="0.2">
      <c r="B662" s="142"/>
      <c r="C662" s="142"/>
      <c r="D662" s="142"/>
      <c r="E662" s="142"/>
      <c r="F662" s="151"/>
      <c r="G662" s="142"/>
      <c r="H662" s="142"/>
      <c r="I662" s="142"/>
      <c r="J662" s="142"/>
      <c r="K662" s="151"/>
    </row>
    <row r="663" spans="2:11" x14ac:dyDescent="0.2">
      <c r="B663" s="142"/>
      <c r="C663" s="142"/>
      <c r="D663" s="142"/>
      <c r="E663" s="142"/>
      <c r="F663" s="151"/>
      <c r="G663" s="142"/>
      <c r="H663" s="142"/>
      <c r="I663" s="142"/>
      <c r="J663" s="142"/>
      <c r="K663" s="151"/>
    </row>
    <row r="664" spans="2:11" x14ac:dyDescent="0.2">
      <c r="B664" s="142"/>
      <c r="C664" s="142"/>
      <c r="D664" s="142"/>
      <c r="E664" s="142"/>
      <c r="F664" s="151"/>
      <c r="G664" s="142"/>
      <c r="H664" s="142"/>
      <c r="I664" s="142"/>
      <c r="J664" s="142"/>
      <c r="K664" s="151"/>
    </row>
    <row r="665" spans="2:11" x14ac:dyDescent="0.2">
      <c r="B665" s="142"/>
      <c r="C665" s="142"/>
      <c r="D665" s="142"/>
      <c r="E665" s="142"/>
      <c r="F665" s="151"/>
      <c r="G665" s="142"/>
      <c r="H665" s="142"/>
      <c r="I665" s="142"/>
      <c r="J665" s="142"/>
      <c r="K665" s="151"/>
    </row>
    <row r="666" spans="2:11" x14ac:dyDescent="0.2">
      <c r="B666" s="142"/>
      <c r="C666" s="142"/>
      <c r="D666" s="142"/>
      <c r="E666" s="142"/>
      <c r="F666" s="151"/>
      <c r="G666" s="142"/>
      <c r="H666" s="142"/>
      <c r="I666" s="142"/>
      <c r="J666" s="142"/>
      <c r="K666" s="151"/>
    </row>
    <row r="667" spans="2:11" x14ac:dyDescent="0.2">
      <c r="B667" s="142"/>
      <c r="C667" s="142"/>
      <c r="D667" s="142"/>
      <c r="E667" s="142"/>
      <c r="F667" s="151"/>
      <c r="G667" s="142"/>
      <c r="H667" s="142"/>
      <c r="I667" s="142"/>
      <c r="J667" s="142"/>
      <c r="K667" s="151"/>
    </row>
    <row r="668" spans="2:11" x14ac:dyDescent="0.2">
      <c r="B668" s="142"/>
      <c r="C668" s="142"/>
      <c r="D668" s="142"/>
      <c r="E668" s="142"/>
      <c r="F668" s="151"/>
      <c r="G668" s="142"/>
      <c r="H668" s="142"/>
      <c r="I668" s="142"/>
      <c r="J668" s="142"/>
      <c r="K668" s="151"/>
    </row>
    <row r="669" spans="2:11" x14ac:dyDescent="0.2">
      <c r="B669" s="142"/>
      <c r="C669" s="142"/>
      <c r="D669" s="142"/>
      <c r="E669" s="142"/>
      <c r="F669" s="151"/>
      <c r="G669" s="142"/>
      <c r="H669" s="142"/>
      <c r="I669" s="142"/>
      <c r="J669" s="142"/>
      <c r="K669" s="151"/>
    </row>
    <row r="670" spans="2:11" x14ac:dyDescent="0.2">
      <c r="B670" s="142"/>
      <c r="C670" s="142"/>
      <c r="D670" s="142"/>
      <c r="E670" s="142"/>
      <c r="F670" s="151"/>
      <c r="G670" s="142"/>
      <c r="H670" s="142"/>
      <c r="I670" s="142"/>
      <c r="J670" s="142"/>
      <c r="K670" s="151"/>
    </row>
    <row r="671" spans="2:11" x14ac:dyDescent="0.2">
      <c r="B671" s="142"/>
      <c r="C671" s="142"/>
      <c r="D671" s="142"/>
      <c r="E671" s="142"/>
      <c r="F671" s="151"/>
      <c r="G671" s="142"/>
      <c r="H671" s="142"/>
      <c r="I671" s="142"/>
      <c r="J671" s="142"/>
      <c r="K671" s="151"/>
    </row>
    <row r="672" spans="2:11" x14ac:dyDescent="0.2">
      <c r="B672" s="142"/>
      <c r="C672" s="142"/>
      <c r="D672" s="142"/>
      <c r="E672" s="142"/>
      <c r="F672" s="151"/>
      <c r="G672" s="142"/>
      <c r="H672" s="142"/>
      <c r="I672" s="142"/>
      <c r="J672" s="142"/>
      <c r="K672" s="151"/>
    </row>
    <row r="673" spans="2:11" x14ac:dyDescent="0.2">
      <c r="B673" s="142"/>
      <c r="C673" s="142"/>
      <c r="D673" s="142"/>
      <c r="E673" s="142"/>
      <c r="F673" s="151"/>
      <c r="G673" s="142"/>
      <c r="H673" s="142"/>
      <c r="I673" s="142"/>
      <c r="J673" s="142"/>
      <c r="K673" s="151"/>
    </row>
    <row r="674" spans="2:11" x14ac:dyDescent="0.2">
      <c r="B674" s="142"/>
      <c r="C674" s="142"/>
      <c r="D674" s="142"/>
      <c r="E674" s="142"/>
      <c r="F674" s="151"/>
      <c r="G674" s="142"/>
      <c r="H674" s="142"/>
      <c r="I674" s="142"/>
      <c r="J674" s="142"/>
      <c r="K674" s="151"/>
    </row>
    <row r="675" spans="2:11" x14ac:dyDescent="0.2">
      <c r="B675" s="142"/>
      <c r="C675" s="142"/>
      <c r="D675" s="142"/>
      <c r="E675" s="142"/>
      <c r="F675" s="151"/>
      <c r="G675" s="142"/>
      <c r="H675" s="142"/>
      <c r="I675" s="142"/>
      <c r="J675" s="142"/>
      <c r="K675" s="151"/>
    </row>
    <row r="676" spans="2:11" x14ac:dyDescent="0.2">
      <c r="B676" s="142"/>
      <c r="C676" s="142"/>
      <c r="D676" s="142"/>
      <c r="E676" s="142"/>
      <c r="F676" s="151"/>
      <c r="G676" s="142"/>
      <c r="H676" s="142"/>
      <c r="I676" s="142"/>
      <c r="J676" s="142"/>
      <c r="K676" s="151"/>
    </row>
    <row r="677" spans="2:11" x14ac:dyDescent="0.2">
      <c r="B677" s="142"/>
      <c r="C677" s="142"/>
      <c r="D677" s="142"/>
      <c r="E677" s="142"/>
      <c r="F677" s="151"/>
      <c r="G677" s="142"/>
      <c r="H677" s="142"/>
      <c r="I677" s="142"/>
      <c r="J677" s="142"/>
      <c r="K677" s="151"/>
    </row>
    <row r="678" spans="2:11" x14ac:dyDescent="0.2">
      <c r="B678" s="142"/>
      <c r="C678" s="142"/>
      <c r="D678" s="142"/>
      <c r="E678" s="142"/>
      <c r="F678" s="151"/>
      <c r="G678" s="142"/>
      <c r="H678" s="142"/>
      <c r="I678" s="142"/>
      <c r="J678" s="142"/>
      <c r="K678" s="151"/>
    </row>
    <row r="679" spans="2:11" x14ac:dyDescent="0.2">
      <c r="B679" s="142"/>
      <c r="C679" s="142"/>
      <c r="D679" s="142"/>
      <c r="E679" s="142"/>
      <c r="F679" s="151"/>
      <c r="G679" s="142"/>
      <c r="H679" s="142"/>
      <c r="I679" s="142"/>
      <c r="J679" s="142"/>
      <c r="K679" s="151"/>
    </row>
    <row r="680" spans="2:11" x14ac:dyDescent="0.2">
      <c r="B680" s="142"/>
      <c r="C680" s="142"/>
      <c r="D680" s="142"/>
      <c r="E680" s="142"/>
      <c r="F680" s="151"/>
      <c r="G680" s="142"/>
      <c r="H680" s="142"/>
      <c r="I680" s="142"/>
      <c r="J680" s="142"/>
      <c r="K680" s="151"/>
    </row>
    <row r="681" spans="2:11" x14ac:dyDescent="0.2">
      <c r="B681" s="142"/>
      <c r="C681" s="142"/>
      <c r="D681" s="142"/>
      <c r="E681" s="142"/>
      <c r="F681" s="151"/>
      <c r="G681" s="142"/>
      <c r="H681" s="142"/>
      <c r="I681" s="142"/>
      <c r="J681" s="142"/>
      <c r="K681" s="151"/>
    </row>
    <row r="682" spans="2:11" x14ac:dyDescent="0.2">
      <c r="B682" s="142"/>
      <c r="C682" s="142"/>
      <c r="D682" s="142"/>
      <c r="E682" s="142"/>
      <c r="F682" s="151"/>
      <c r="G682" s="142"/>
      <c r="H682" s="142"/>
      <c r="I682" s="142"/>
      <c r="J682" s="142"/>
      <c r="K682" s="151"/>
    </row>
    <row r="683" spans="2:11" x14ac:dyDescent="0.2">
      <c r="B683" s="142"/>
      <c r="C683" s="142"/>
      <c r="D683" s="142"/>
      <c r="E683" s="142"/>
      <c r="F683" s="151"/>
      <c r="G683" s="142"/>
      <c r="H683" s="142"/>
      <c r="I683" s="142"/>
      <c r="J683" s="142"/>
      <c r="K683" s="151"/>
    </row>
    <row r="684" spans="2:11" x14ac:dyDescent="0.2">
      <c r="B684" s="142"/>
      <c r="C684" s="142"/>
      <c r="D684" s="142"/>
      <c r="E684" s="142"/>
      <c r="F684" s="151"/>
      <c r="G684" s="142"/>
      <c r="H684" s="142"/>
      <c r="I684" s="142"/>
      <c r="J684" s="142"/>
      <c r="K684" s="151"/>
    </row>
    <row r="685" spans="2:11" x14ac:dyDescent="0.2">
      <c r="B685" s="142"/>
      <c r="C685" s="142"/>
      <c r="D685" s="142"/>
      <c r="E685" s="142"/>
      <c r="F685" s="151"/>
      <c r="G685" s="142"/>
      <c r="H685" s="142"/>
      <c r="I685" s="142"/>
      <c r="J685" s="142"/>
      <c r="K685" s="151"/>
    </row>
    <row r="686" spans="2:11" x14ac:dyDescent="0.2">
      <c r="B686" s="142"/>
      <c r="C686" s="142"/>
      <c r="D686" s="142"/>
      <c r="E686" s="142"/>
      <c r="F686" s="151"/>
      <c r="G686" s="142"/>
      <c r="H686" s="142"/>
      <c r="I686" s="142"/>
      <c r="J686" s="142"/>
      <c r="K686" s="151"/>
    </row>
    <row r="687" spans="2:11" x14ac:dyDescent="0.2">
      <c r="B687" s="142"/>
      <c r="C687" s="142"/>
      <c r="D687" s="142"/>
      <c r="E687" s="142"/>
      <c r="F687" s="151"/>
      <c r="G687" s="142"/>
      <c r="H687" s="142"/>
      <c r="I687" s="142"/>
      <c r="J687" s="142"/>
      <c r="K687" s="151"/>
    </row>
    <row r="688" spans="2:11" x14ac:dyDescent="0.2">
      <c r="B688" s="142"/>
      <c r="C688" s="142"/>
      <c r="D688" s="142"/>
      <c r="E688" s="142"/>
      <c r="F688" s="151"/>
      <c r="G688" s="142"/>
      <c r="H688" s="142"/>
      <c r="I688" s="142"/>
      <c r="J688" s="142"/>
      <c r="K688" s="151"/>
    </row>
    <row r="689" spans="2:11" x14ac:dyDescent="0.2">
      <c r="B689" s="142"/>
      <c r="C689" s="142"/>
      <c r="D689" s="142"/>
      <c r="E689" s="142"/>
      <c r="F689" s="151"/>
      <c r="G689" s="142"/>
      <c r="H689" s="142"/>
      <c r="I689" s="142"/>
      <c r="J689" s="142"/>
      <c r="K689" s="151"/>
    </row>
    <row r="690" spans="2:11" x14ac:dyDescent="0.2">
      <c r="B690" s="142"/>
      <c r="C690" s="142"/>
      <c r="D690" s="142"/>
      <c r="E690" s="142"/>
      <c r="F690" s="151"/>
      <c r="G690" s="142"/>
      <c r="H690" s="142"/>
      <c r="I690" s="142"/>
      <c r="J690" s="142"/>
      <c r="K690" s="151"/>
    </row>
    <row r="691" spans="2:11" x14ac:dyDescent="0.2">
      <c r="B691" s="142"/>
      <c r="C691" s="142"/>
      <c r="D691" s="142"/>
      <c r="E691" s="142"/>
      <c r="F691" s="151"/>
      <c r="G691" s="142"/>
      <c r="H691" s="142"/>
      <c r="I691" s="142"/>
      <c r="J691" s="142"/>
      <c r="K691" s="151"/>
    </row>
    <row r="692" spans="2:11" x14ac:dyDescent="0.2">
      <c r="B692" s="142"/>
      <c r="C692" s="142"/>
      <c r="D692" s="142"/>
      <c r="E692" s="142"/>
      <c r="F692" s="151"/>
      <c r="G692" s="142"/>
      <c r="H692" s="142"/>
      <c r="I692" s="142"/>
      <c r="J692" s="142"/>
      <c r="K692" s="151"/>
    </row>
    <row r="693" spans="2:11" x14ac:dyDescent="0.2">
      <c r="B693" s="142"/>
      <c r="C693" s="142"/>
      <c r="D693" s="142"/>
      <c r="E693" s="142"/>
      <c r="F693" s="151"/>
      <c r="G693" s="142"/>
      <c r="H693" s="142"/>
      <c r="I693" s="142"/>
      <c r="J693" s="142"/>
      <c r="K693" s="151"/>
    </row>
    <row r="694" spans="2:11" x14ac:dyDescent="0.2">
      <c r="B694" s="142"/>
      <c r="C694" s="142"/>
      <c r="D694" s="142"/>
      <c r="E694" s="142"/>
      <c r="F694" s="151"/>
      <c r="G694" s="142"/>
      <c r="H694" s="142"/>
      <c r="I694" s="142"/>
      <c r="J694" s="142"/>
      <c r="K694" s="151"/>
    </row>
    <row r="695" spans="2:11" x14ac:dyDescent="0.2">
      <c r="B695" s="142"/>
      <c r="C695" s="142"/>
      <c r="D695" s="142"/>
      <c r="E695" s="142"/>
      <c r="F695" s="151"/>
      <c r="G695" s="142"/>
      <c r="H695" s="142"/>
      <c r="I695" s="142"/>
      <c r="J695" s="142"/>
      <c r="K695" s="151"/>
    </row>
    <row r="696" spans="2:11" x14ac:dyDescent="0.2">
      <c r="B696" s="142"/>
      <c r="C696" s="142"/>
      <c r="D696" s="142"/>
      <c r="E696" s="142"/>
      <c r="F696" s="151"/>
      <c r="G696" s="142"/>
      <c r="H696" s="142"/>
      <c r="I696" s="142"/>
      <c r="J696" s="142"/>
      <c r="K696" s="151"/>
    </row>
    <row r="697" spans="2:11" x14ac:dyDescent="0.2">
      <c r="B697" s="142"/>
      <c r="C697" s="142"/>
      <c r="D697" s="142"/>
      <c r="E697" s="142"/>
      <c r="F697" s="151"/>
      <c r="G697" s="142"/>
      <c r="H697" s="142"/>
      <c r="I697" s="142"/>
      <c r="J697" s="142"/>
      <c r="K697" s="151"/>
    </row>
    <row r="698" spans="2:11" x14ac:dyDescent="0.2">
      <c r="B698" s="142"/>
      <c r="C698" s="142"/>
      <c r="D698" s="142"/>
      <c r="E698" s="142"/>
      <c r="F698" s="151"/>
      <c r="G698" s="142"/>
      <c r="H698" s="142"/>
      <c r="I698" s="142"/>
      <c r="J698" s="142"/>
      <c r="K698" s="151"/>
    </row>
    <row r="699" spans="2:11" x14ac:dyDescent="0.2">
      <c r="B699" s="142"/>
      <c r="C699" s="142"/>
      <c r="D699" s="142"/>
      <c r="E699" s="142"/>
      <c r="F699" s="151"/>
      <c r="G699" s="142"/>
      <c r="H699" s="142"/>
      <c r="I699" s="142"/>
      <c r="J699" s="142"/>
      <c r="K699" s="151"/>
    </row>
    <row r="700" spans="2:11" x14ac:dyDescent="0.2">
      <c r="B700" s="142"/>
      <c r="C700" s="142"/>
      <c r="D700" s="142"/>
      <c r="E700" s="142"/>
      <c r="F700" s="151"/>
      <c r="G700" s="142"/>
      <c r="H700" s="142"/>
      <c r="I700" s="142"/>
      <c r="J700" s="142"/>
      <c r="K700" s="151"/>
    </row>
    <row r="701" spans="2:11" x14ac:dyDescent="0.2">
      <c r="B701" s="142"/>
      <c r="C701" s="142"/>
      <c r="D701" s="142"/>
      <c r="E701" s="142"/>
      <c r="F701" s="151"/>
      <c r="G701" s="142"/>
      <c r="H701" s="142"/>
      <c r="I701" s="142"/>
      <c r="J701" s="142"/>
      <c r="K701" s="151"/>
    </row>
    <row r="702" spans="2:11" x14ac:dyDescent="0.2">
      <c r="B702" s="142"/>
      <c r="C702" s="142"/>
      <c r="D702" s="142"/>
      <c r="E702" s="142"/>
      <c r="F702" s="151"/>
      <c r="G702" s="142"/>
      <c r="H702" s="142"/>
      <c r="I702" s="142"/>
      <c r="J702" s="142"/>
      <c r="K702" s="151"/>
    </row>
    <row r="703" spans="2:11" x14ac:dyDescent="0.2">
      <c r="B703" s="142"/>
      <c r="C703" s="142"/>
      <c r="D703" s="142"/>
      <c r="E703" s="142"/>
      <c r="F703" s="151"/>
      <c r="G703" s="142"/>
      <c r="H703" s="142"/>
      <c r="I703" s="142"/>
      <c r="J703" s="142"/>
      <c r="K703" s="151"/>
    </row>
    <row r="704" spans="2:11" x14ac:dyDescent="0.2">
      <c r="B704" s="142"/>
      <c r="C704" s="142"/>
      <c r="D704" s="142"/>
      <c r="E704" s="142"/>
      <c r="F704" s="151"/>
      <c r="G704" s="142"/>
      <c r="H704" s="142"/>
      <c r="I704" s="142"/>
      <c r="J704" s="142"/>
      <c r="K704" s="151"/>
    </row>
    <row r="705" spans="2:11" x14ac:dyDescent="0.2">
      <c r="B705" s="142"/>
      <c r="C705" s="142"/>
      <c r="D705" s="142"/>
      <c r="E705" s="142"/>
      <c r="F705" s="151"/>
      <c r="G705" s="142"/>
      <c r="H705" s="142"/>
      <c r="I705" s="142"/>
      <c r="J705" s="142"/>
      <c r="K705" s="151"/>
    </row>
    <row r="706" spans="2:11" x14ac:dyDescent="0.2">
      <c r="B706" s="142"/>
      <c r="C706" s="142"/>
      <c r="D706" s="142"/>
      <c r="E706" s="142"/>
      <c r="F706" s="151"/>
      <c r="G706" s="142"/>
      <c r="H706" s="142"/>
      <c r="I706" s="142"/>
      <c r="J706" s="142"/>
      <c r="K706" s="151"/>
    </row>
    <row r="707" spans="2:11" x14ac:dyDescent="0.2">
      <c r="B707" s="142"/>
      <c r="C707" s="142"/>
      <c r="D707" s="142"/>
      <c r="E707" s="142"/>
      <c r="F707" s="151"/>
      <c r="G707" s="142"/>
      <c r="H707" s="142"/>
      <c r="I707" s="142"/>
      <c r="J707" s="142"/>
      <c r="K707" s="151"/>
    </row>
    <row r="708" spans="2:11" x14ac:dyDescent="0.2">
      <c r="B708" s="142"/>
      <c r="C708" s="142"/>
      <c r="D708" s="142"/>
      <c r="E708" s="142"/>
      <c r="F708" s="151"/>
      <c r="G708" s="142"/>
      <c r="H708" s="142"/>
      <c r="I708" s="142"/>
      <c r="J708" s="142"/>
      <c r="K708" s="151"/>
    </row>
    <row r="709" spans="2:11" x14ac:dyDescent="0.2">
      <c r="B709" s="142"/>
      <c r="C709" s="142"/>
      <c r="D709" s="142"/>
      <c r="E709" s="142"/>
      <c r="F709" s="151"/>
      <c r="G709" s="142"/>
      <c r="H709" s="142"/>
      <c r="I709" s="142"/>
      <c r="J709" s="142"/>
      <c r="K709" s="151"/>
    </row>
    <row r="710" spans="2:11" x14ac:dyDescent="0.2">
      <c r="B710" s="142"/>
      <c r="C710" s="142"/>
      <c r="D710" s="142"/>
      <c r="E710" s="142"/>
      <c r="F710" s="151"/>
      <c r="G710" s="142"/>
      <c r="H710" s="142"/>
      <c r="I710" s="142"/>
      <c r="J710" s="142"/>
      <c r="K710" s="151"/>
    </row>
    <row r="711" spans="2:11" x14ac:dyDescent="0.2">
      <c r="B711" s="142"/>
      <c r="C711" s="142"/>
      <c r="D711" s="142"/>
      <c r="E711" s="142"/>
      <c r="F711" s="151"/>
      <c r="G711" s="142"/>
      <c r="H711" s="142"/>
      <c r="I711" s="142"/>
      <c r="J711" s="142"/>
      <c r="K711" s="151"/>
    </row>
    <row r="712" spans="2:11" x14ac:dyDescent="0.2">
      <c r="B712" s="142"/>
      <c r="C712" s="142"/>
      <c r="D712" s="142"/>
      <c r="E712" s="142"/>
      <c r="F712" s="151"/>
      <c r="G712" s="142"/>
      <c r="H712" s="142"/>
      <c r="I712" s="142"/>
      <c r="J712" s="142"/>
      <c r="K712" s="151"/>
    </row>
    <row r="713" spans="2:11" x14ac:dyDescent="0.2">
      <c r="B713" s="142"/>
      <c r="C713" s="142"/>
      <c r="D713" s="142"/>
      <c r="E713" s="142"/>
      <c r="F713" s="151"/>
      <c r="G713" s="142"/>
      <c r="H713" s="142"/>
      <c r="I713" s="142"/>
      <c r="J713" s="142"/>
      <c r="K713" s="151"/>
    </row>
    <row r="714" spans="2:11" x14ac:dyDescent="0.2">
      <c r="B714" s="142"/>
      <c r="C714" s="142"/>
      <c r="D714" s="142"/>
      <c r="E714" s="142"/>
      <c r="F714" s="151"/>
      <c r="G714" s="142"/>
      <c r="H714" s="142"/>
      <c r="I714" s="142"/>
      <c r="J714" s="142"/>
      <c r="K714" s="151"/>
    </row>
    <row r="715" spans="2:11" x14ac:dyDescent="0.2">
      <c r="B715" s="142"/>
      <c r="C715" s="142"/>
      <c r="D715" s="142"/>
      <c r="E715" s="142"/>
      <c r="F715" s="151"/>
      <c r="G715" s="142"/>
      <c r="H715" s="142"/>
      <c r="I715" s="142"/>
      <c r="J715" s="142"/>
      <c r="K715" s="151"/>
    </row>
    <row r="716" spans="2:11" x14ac:dyDescent="0.2">
      <c r="B716" s="142"/>
      <c r="C716" s="142"/>
      <c r="D716" s="142"/>
      <c r="E716" s="142"/>
      <c r="F716" s="151"/>
      <c r="G716" s="142"/>
      <c r="H716" s="142"/>
      <c r="I716" s="142"/>
      <c r="J716" s="142"/>
      <c r="K716" s="151"/>
    </row>
    <row r="717" spans="2:11" x14ac:dyDescent="0.2">
      <c r="B717" s="142"/>
      <c r="C717" s="142"/>
      <c r="D717" s="142"/>
      <c r="E717" s="142"/>
      <c r="F717" s="151"/>
      <c r="G717" s="142"/>
      <c r="H717" s="142"/>
      <c r="I717" s="142"/>
      <c r="J717" s="142"/>
      <c r="K717" s="151"/>
    </row>
    <row r="718" spans="2:11" x14ac:dyDescent="0.2">
      <c r="B718" s="142"/>
      <c r="C718" s="142"/>
      <c r="D718" s="142"/>
      <c r="E718" s="142"/>
      <c r="F718" s="151"/>
      <c r="G718" s="142"/>
      <c r="H718" s="142"/>
      <c r="I718" s="142"/>
      <c r="J718" s="142"/>
      <c r="K718" s="151"/>
    </row>
    <row r="719" spans="2:11" x14ac:dyDescent="0.2">
      <c r="B719" s="142"/>
      <c r="C719" s="142"/>
      <c r="D719" s="142"/>
      <c r="E719" s="142"/>
      <c r="F719" s="151"/>
      <c r="G719" s="142"/>
      <c r="H719" s="142"/>
      <c r="I719" s="142"/>
      <c r="J719" s="142"/>
      <c r="K719" s="151"/>
    </row>
    <row r="720" spans="2:11" x14ac:dyDescent="0.2">
      <c r="B720" s="142"/>
      <c r="C720" s="142"/>
      <c r="D720" s="142"/>
      <c r="E720" s="142"/>
      <c r="F720" s="151"/>
      <c r="G720" s="142"/>
      <c r="H720" s="142"/>
      <c r="I720" s="142"/>
      <c r="J720" s="142"/>
      <c r="K720" s="151"/>
    </row>
    <row r="721" spans="2:11" x14ac:dyDescent="0.2">
      <c r="B721" s="142"/>
      <c r="C721" s="142"/>
      <c r="D721" s="142"/>
      <c r="E721" s="142"/>
      <c r="F721" s="151"/>
      <c r="G721" s="142"/>
      <c r="H721" s="142"/>
      <c r="I721" s="142"/>
      <c r="J721" s="142"/>
      <c r="K721" s="151"/>
    </row>
    <row r="722" spans="2:11" x14ac:dyDescent="0.2">
      <c r="B722" s="142"/>
      <c r="C722" s="142"/>
      <c r="D722" s="142"/>
      <c r="E722" s="142"/>
      <c r="F722" s="151"/>
      <c r="G722" s="142"/>
      <c r="H722" s="142"/>
      <c r="I722" s="142"/>
      <c r="J722" s="142"/>
      <c r="K722" s="151"/>
    </row>
    <row r="723" spans="2:11" x14ac:dyDescent="0.2">
      <c r="B723" s="142"/>
      <c r="C723" s="142"/>
      <c r="D723" s="142"/>
      <c r="E723" s="142"/>
      <c r="F723" s="151"/>
      <c r="G723" s="142"/>
      <c r="H723" s="142"/>
      <c r="I723" s="142"/>
      <c r="J723" s="142"/>
      <c r="K723" s="151"/>
    </row>
    <row r="724" spans="2:11" x14ac:dyDescent="0.2">
      <c r="B724" s="142"/>
      <c r="C724" s="142"/>
      <c r="D724" s="142"/>
      <c r="E724" s="142"/>
      <c r="F724" s="151"/>
      <c r="G724" s="142"/>
      <c r="H724" s="142"/>
      <c r="I724" s="142"/>
      <c r="J724" s="142"/>
      <c r="K724" s="151"/>
    </row>
    <row r="725" spans="2:11" x14ac:dyDescent="0.2">
      <c r="B725" s="142"/>
      <c r="C725" s="142"/>
      <c r="D725" s="142"/>
      <c r="E725" s="142"/>
      <c r="F725" s="151"/>
      <c r="G725" s="142"/>
      <c r="H725" s="142"/>
      <c r="I725" s="142"/>
      <c r="J725" s="142"/>
      <c r="K725" s="151"/>
    </row>
    <row r="726" spans="2:11" x14ac:dyDescent="0.2">
      <c r="B726" s="142"/>
      <c r="C726" s="142"/>
      <c r="D726" s="142"/>
      <c r="E726" s="142"/>
      <c r="F726" s="151"/>
      <c r="G726" s="142"/>
      <c r="H726" s="142"/>
      <c r="I726" s="142"/>
      <c r="J726" s="142"/>
      <c r="K726" s="151"/>
    </row>
    <row r="727" spans="2:11" x14ac:dyDescent="0.2">
      <c r="B727" s="142"/>
      <c r="C727" s="142"/>
      <c r="D727" s="142"/>
      <c r="E727" s="142"/>
      <c r="F727" s="151"/>
      <c r="G727" s="142"/>
      <c r="H727" s="142"/>
      <c r="I727" s="142"/>
      <c r="J727" s="142"/>
      <c r="K727" s="151"/>
    </row>
    <row r="728" spans="2:11" x14ac:dyDescent="0.2">
      <c r="B728" s="142"/>
      <c r="C728" s="142"/>
      <c r="D728" s="142"/>
      <c r="E728" s="142"/>
      <c r="F728" s="151"/>
      <c r="G728" s="142"/>
      <c r="H728" s="142"/>
      <c r="I728" s="142"/>
      <c r="J728" s="142"/>
      <c r="K728" s="151"/>
    </row>
    <row r="729" spans="2:11" x14ac:dyDescent="0.2">
      <c r="B729" s="142"/>
      <c r="C729" s="142"/>
      <c r="D729" s="142"/>
      <c r="E729" s="142"/>
      <c r="F729" s="151"/>
      <c r="G729" s="142"/>
      <c r="H729" s="142"/>
      <c r="I729" s="142"/>
      <c r="J729" s="142"/>
      <c r="K729" s="151"/>
    </row>
    <row r="730" spans="2:11" x14ac:dyDescent="0.2">
      <c r="B730" s="142"/>
      <c r="C730" s="142"/>
      <c r="D730" s="142"/>
      <c r="E730" s="142"/>
      <c r="F730" s="151"/>
      <c r="G730" s="142"/>
      <c r="H730" s="142"/>
      <c r="I730" s="142"/>
      <c r="J730" s="142"/>
      <c r="K730" s="151"/>
    </row>
    <row r="731" spans="2:11" x14ac:dyDescent="0.2">
      <c r="B731" s="142"/>
      <c r="C731" s="142"/>
      <c r="D731" s="142"/>
      <c r="E731" s="142"/>
      <c r="F731" s="151"/>
      <c r="G731" s="142"/>
      <c r="H731" s="142"/>
      <c r="I731" s="142"/>
      <c r="J731" s="142"/>
      <c r="K731" s="151"/>
    </row>
    <row r="732" spans="2:11" x14ac:dyDescent="0.2">
      <c r="B732" s="142"/>
      <c r="C732" s="142"/>
      <c r="D732" s="142"/>
      <c r="E732" s="142"/>
      <c r="F732" s="151"/>
      <c r="G732" s="142"/>
      <c r="H732" s="142"/>
      <c r="I732" s="142"/>
      <c r="J732" s="142"/>
      <c r="K732" s="151"/>
    </row>
    <row r="733" spans="2:11" x14ac:dyDescent="0.2">
      <c r="B733" s="142"/>
      <c r="C733" s="142"/>
      <c r="D733" s="142"/>
      <c r="E733" s="142"/>
      <c r="F733" s="151"/>
      <c r="G733" s="142"/>
      <c r="H733" s="142"/>
      <c r="I733" s="142"/>
      <c r="J733" s="142"/>
      <c r="K733" s="151"/>
    </row>
    <row r="734" spans="2:11" x14ac:dyDescent="0.2">
      <c r="B734" s="142"/>
      <c r="C734" s="142"/>
      <c r="D734" s="142"/>
      <c r="E734" s="142"/>
      <c r="F734" s="151"/>
      <c r="G734" s="142"/>
      <c r="H734" s="142"/>
      <c r="I734" s="142"/>
      <c r="J734" s="142"/>
      <c r="K734" s="151"/>
    </row>
    <row r="735" spans="2:11" x14ac:dyDescent="0.2">
      <c r="B735" s="142"/>
      <c r="C735" s="142"/>
      <c r="D735" s="142"/>
      <c r="E735" s="142"/>
      <c r="F735" s="151"/>
      <c r="G735" s="142"/>
      <c r="H735" s="142"/>
      <c r="I735" s="142"/>
      <c r="J735" s="142"/>
      <c r="K735" s="151"/>
    </row>
    <row r="736" spans="2:11" x14ac:dyDescent="0.2">
      <c r="B736" s="142"/>
      <c r="C736" s="142"/>
      <c r="D736" s="142"/>
      <c r="E736" s="142"/>
      <c r="F736" s="151"/>
      <c r="G736" s="142"/>
      <c r="H736" s="142"/>
      <c r="I736" s="142"/>
      <c r="J736" s="142"/>
      <c r="K736" s="151"/>
    </row>
    <row r="737" spans="2:11" x14ac:dyDescent="0.2">
      <c r="B737" s="142"/>
      <c r="C737" s="142"/>
      <c r="D737" s="142"/>
      <c r="E737" s="142"/>
      <c r="F737" s="151"/>
      <c r="G737" s="142"/>
      <c r="H737" s="142"/>
      <c r="I737" s="142"/>
      <c r="J737" s="142"/>
      <c r="K737" s="151"/>
    </row>
    <row r="738" spans="2:11" x14ac:dyDescent="0.2">
      <c r="B738" s="142"/>
      <c r="C738" s="142"/>
      <c r="D738" s="142"/>
      <c r="E738" s="142"/>
      <c r="F738" s="151"/>
      <c r="G738" s="142"/>
      <c r="H738" s="142"/>
      <c r="I738" s="142"/>
      <c r="J738" s="142"/>
      <c r="K738" s="151"/>
    </row>
    <row r="739" spans="2:11" x14ac:dyDescent="0.2">
      <c r="B739" s="142"/>
      <c r="C739" s="142"/>
      <c r="D739" s="142"/>
      <c r="E739" s="142"/>
      <c r="F739" s="151"/>
      <c r="G739" s="142"/>
      <c r="H739" s="142"/>
      <c r="I739" s="142"/>
      <c r="J739" s="142"/>
      <c r="K739" s="151"/>
    </row>
    <row r="740" spans="2:11" x14ac:dyDescent="0.2">
      <c r="B740" s="142"/>
      <c r="C740" s="142"/>
      <c r="D740" s="142"/>
      <c r="E740" s="142"/>
      <c r="F740" s="151"/>
      <c r="G740" s="142"/>
      <c r="H740" s="142"/>
      <c r="I740" s="142"/>
      <c r="J740" s="142"/>
      <c r="K740" s="151"/>
    </row>
    <row r="741" spans="2:11" x14ac:dyDescent="0.2">
      <c r="B741" s="142"/>
      <c r="C741" s="142"/>
      <c r="D741" s="142"/>
      <c r="E741" s="142"/>
      <c r="F741" s="151"/>
      <c r="G741" s="142"/>
      <c r="H741" s="142"/>
      <c r="I741" s="142"/>
      <c r="J741" s="142"/>
      <c r="K741" s="151"/>
    </row>
    <row r="742" spans="2:11" x14ac:dyDescent="0.2">
      <c r="B742" s="142"/>
      <c r="C742" s="142"/>
      <c r="D742" s="142"/>
      <c r="E742" s="142"/>
      <c r="F742" s="151"/>
      <c r="G742" s="142"/>
      <c r="H742" s="142"/>
      <c r="I742" s="142"/>
      <c r="J742" s="142"/>
      <c r="K742" s="151"/>
    </row>
    <row r="743" spans="2:11" x14ac:dyDescent="0.2">
      <c r="B743" s="142"/>
      <c r="C743" s="142"/>
      <c r="D743" s="142"/>
      <c r="E743" s="142"/>
      <c r="F743" s="151"/>
      <c r="G743" s="142"/>
      <c r="H743" s="142"/>
      <c r="I743" s="142"/>
      <c r="J743" s="142"/>
      <c r="K743" s="151"/>
    </row>
    <row r="744" spans="2:11" x14ac:dyDescent="0.2">
      <c r="B744" s="142"/>
      <c r="C744" s="142"/>
      <c r="D744" s="142"/>
      <c r="E744" s="142"/>
      <c r="F744" s="151"/>
      <c r="G744" s="142"/>
      <c r="H744" s="142"/>
      <c r="I744" s="142"/>
      <c r="J744" s="142"/>
      <c r="K744" s="151"/>
    </row>
    <row r="745" spans="2:11" x14ac:dyDescent="0.2">
      <c r="B745" s="142"/>
      <c r="C745" s="142"/>
      <c r="D745" s="142"/>
      <c r="E745" s="142"/>
      <c r="F745" s="151"/>
      <c r="G745" s="142"/>
      <c r="H745" s="142"/>
      <c r="I745" s="142"/>
      <c r="J745" s="142"/>
      <c r="K745" s="151"/>
    </row>
    <row r="746" spans="2:11" x14ac:dyDescent="0.2">
      <c r="B746" s="142"/>
      <c r="C746" s="142"/>
      <c r="D746" s="142"/>
      <c r="E746" s="142"/>
      <c r="F746" s="151"/>
      <c r="G746" s="142"/>
      <c r="H746" s="142"/>
      <c r="I746" s="142"/>
      <c r="J746" s="142"/>
      <c r="K746" s="151"/>
    </row>
    <row r="747" spans="2:11" x14ac:dyDescent="0.2">
      <c r="B747" s="142"/>
      <c r="C747" s="142"/>
      <c r="D747" s="142"/>
      <c r="E747" s="142"/>
      <c r="F747" s="151"/>
      <c r="G747" s="142"/>
      <c r="H747" s="142"/>
      <c r="I747" s="142"/>
      <c r="J747" s="142"/>
      <c r="K747" s="151"/>
    </row>
    <row r="748" spans="2:11" x14ac:dyDescent="0.2">
      <c r="B748" s="142"/>
      <c r="C748" s="142"/>
      <c r="D748" s="142"/>
      <c r="E748" s="142"/>
      <c r="F748" s="151"/>
      <c r="G748" s="142"/>
      <c r="H748" s="142"/>
      <c r="I748" s="142"/>
      <c r="J748" s="142"/>
      <c r="K748" s="151"/>
    </row>
    <row r="749" spans="2:11" x14ac:dyDescent="0.2">
      <c r="B749" s="142"/>
      <c r="C749" s="142"/>
      <c r="D749" s="142"/>
      <c r="E749" s="142"/>
      <c r="F749" s="151"/>
      <c r="G749" s="142"/>
      <c r="H749" s="142"/>
      <c r="I749" s="142"/>
      <c r="J749" s="142"/>
      <c r="K749" s="151"/>
    </row>
    <row r="750" spans="2:11" x14ac:dyDescent="0.2">
      <c r="B750" s="142"/>
      <c r="C750" s="142"/>
      <c r="D750" s="142"/>
      <c r="E750" s="142"/>
      <c r="F750" s="151"/>
      <c r="G750" s="142"/>
      <c r="H750" s="142"/>
      <c r="I750" s="142"/>
      <c r="J750" s="142"/>
      <c r="K750" s="151"/>
    </row>
    <row r="751" spans="2:11" x14ac:dyDescent="0.2">
      <c r="B751" s="142"/>
      <c r="C751" s="142"/>
      <c r="D751" s="142"/>
      <c r="E751" s="142"/>
      <c r="F751" s="151"/>
      <c r="G751" s="142"/>
      <c r="H751" s="142"/>
      <c r="I751" s="142"/>
      <c r="J751" s="142"/>
      <c r="K751" s="151"/>
    </row>
    <row r="752" spans="2:11" x14ac:dyDescent="0.2">
      <c r="B752" s="142"/>
      <c r="C752" s="142"/>
      <c r="D752" s="142"/>
      <c r="E752" s="142"/>
      <c r="F752" s="151"/>
      <c r="G752" s="142"/>
      <c r="H752" s="142"/>
      <c r="I752" s="142"/>
      <c r="J752" s="142"/>
      <c r="K752" s="151"/>
    </row>
    <row r="753" spans="2:11" x14ac:dyDescent="0.2">
      <c r="B753" s="142"/>
      <c r="C753" s="142"/>
      <c r="D753" s="142"/>
      <c r="E753" s="142"/>
      <c r="F753" s="151"/>
      <c r="G753" s="142"/>
      <c r="H753" s="142"/>
      <c r="I753" s="142"/>
      <c r="J753" s="142"/>
      <c r="K753" s="151"/>
    </row>
    <row r="754" spans="2:11" x14ac:dyDescent="0.2">
      <c r="B754" s="142"/>
      <c r="C754" s="142"/>
      <c r="D754" s="142"/>
      <c r="E754" s="142"/>
      <c r="F754" s="151"/>
      <c r="G754" s="142"/>
      <c r="H754" s="142"/>
      <c r="I754" s="142"/>
      <c r="J754" s="142"/>
      <c r="K754" s="151"/>
    </row>
    <row r="755" spans="2:11" x14ac:dyDescent="0.2">
      <c r="B755" s="142"/>
      <c r="C755" s="142"/>
      <c r="D755" s="142"/>
      <c r="E755" s="142"/>
      <c r="F755" s="151"/>
      <c r="G755" s="142"/>
      <c r="H755" s="142"/>
      <c r="I755" s="142"/>
      <c r="J755" s="142"/>
      <c r="K755" s="151"/>
    </row>
    <row r="756" spans="2:11" x14ac:dyDescent="0.2">
      <c r="B756" s="142"/>
      <c r="C756" s="142"/>
      <c r="D756" s="142"/>
      <c r="E756" s="142"/>
      <c r="F756" s="151"/>
      <c r="G756" s="142"/>
      <c r="H756" s="142"/>
      <c r="I756" s="142"/>
      <c r="J756" s="142"/>
      <c r="K756" s="151"/>
    </row>
    <row r="757" spans="2:11" x14ac:dyDescent="0.2">
      <c r="B757" s="142"/>
      <c r="C757" s="142"/>
      <c r="D757" s="142"/>
      <c r="E757" s="142"/>
      <c r="F757" s="151"/>
      <c r="G757" s="142"/>
      <c r="H757" s="142"/>
      <c r="I757" s="142"/>
      <c r="J757" s="142"/>
      <c r="K757" s="151"/>
    </row>
    <row r="758" spans="2:11" x14ac:dyDescent="0.2">
      <c r="B758" s="142"/>
      <c r="C758" s="142"/>
      <c r="D758" s="142"/>
      <c r="E758" s="142"/>
      <c r="F758" s="151"/>
      <c r="G758" s="142"/>
      <c r="H758" s="142"/>
      <c r="I758" s="142"/>
      <c r="J758" s="142"/>
      <c r="K758" s="151"/>
    </row>
    <row r="759" spans="2:11" x14ac:dyDescent="0.2">
      <c r="B759" s="142"/>
      <c r="C759" s="142"/>
      <c r="D759" s="142"/>
      <c r="E759" s="142"/>
      <c r="F759" s="151"/>
      <c r="G759" s="142"/>
      <c r="H759" s="142"/>
      <c r="I759" s="142"/>
      <c r="J759" s="142"/>
      <c r="K759" s="151"/>
    </row>
    <row r="760" spans="2:11" x14ac:dyDescent="0.2">
      <c r="B760" s="142"/>
      <c r="C760" s="142"/>
      <c r="D760" s="142"/>
      <c r="E760" s="142"/>
      <c r="F760" s="151"/>
      <c r="G760" s="142"/>
      <c r="H760" s="142"/>
      <c r="I760" s="142"/>
      <c r="J760" s="142"/>
      <c r="K760" s="151"/>
    </row>
    <row r="761" spans="2:11" x14ac:dyDescent="0.2">
      <c r="B761" s="142"/>
      <c r="C761" s="142"/>
      <c r="D761" s="142"/>
      <c r="E761" s="142"/>
      <c r="F761" s="151"/>
      <c r="G761" s="142"/>
      <c r="H761" s="142"/>
      <c r="I761" s="142"/>
      <c r="J761" s="142"/>
      <c r="K761" s="151"/>
    </row>
    <row r="762" spans="2:11" x14ac:dyDescent="0.2">
      <c r="B762" s="142"/>
      <c r="C762" s="142"/>
      <c r="D762" s="142"/>
      <c r="E762" s="142"/>
      <c r="F762" s="151"/>
      <c r="G762" s="142"/>
      <c r="H762" s="142"/>
      <c r="I762" s="142"/>
      <c r="J762" s="142"/>
      <c r="K762" s="151"/>
    </row>
    <row r="763" spans="2:11" x14ac:dyDescent="0.2">
      <c r="B763" s="142"/>
      <c r="C763" s="142"/>
      <c r="D763" s="142"/>
      <c r="E763" s="142"/>
      <c r="F763" s="151"/>
      <c r="G763" s="142"/>
      <c r="H763" s="142"/>
      <c r="I763" s="142"/>
      <c r="J763" s="142"/>
      <c r="K763" s="151"/>
    </row>
    <row r="764" spans="2:11" x14ac:dyDescent="0.2">
      <c r="B764" s="142"/>
      <c r="C764" s="142"/>
      <c r="D764" s="142"/>
      <c r="E764" s="142"/>
      <c r="F764" s="151"/>
      <c r="G764" s="142"/>
      <c r="H764" s="142"/>
      <c r="I764" s="142"/>
      <c r="J764" s="142"/>
      <c r="K764" s="151"/>
    </row>
    <row r="765" spans="2:11" x14ac:dyDescent="0.2">
      <c r="B765" s="142"/>
      <c r="C765" s="142"/>
      <c r="D765" s="142"/>
      <c r="E765" s="142"/>
      <c r="F765" s="151"/>
      <c r="G765" s="142"/>
      <c r="H765" s="142"/>
      <c r="I765" s="142"/>
      <c r="J765" s="142"/>
      <c r="K765" s="151"/>
    </row>
    <row r="766" spans="2:11" x14ac:dyDescent="0.2">
      <c r="B766" s="142"/>
      <c r="C766" s="142"/>
      <c r="D766" s="142"/>
      <c r="E766" s="142"/>
      <c r="F766" s="151"/>
      <c r="G766" s="142"/>
      <c r="H766" s="142"/>
      <c r="I766" s="142"/>
      <c r="J766" s="142"/>
      <c r="K766" s="151"/>
    </row>
    <row r="767" spans="2:11" x14ac:dyDescent="0.2">
      <c r="B767" s="142"/>
      <c r="C767" s="142"/>
      <c r="D767" s="142"/>
      <c r="E767" s="142"/>
      <c r="F767" s="151"/>
      <c r="G767" s="142"/>
      <c r="H767" s="142"/>
      <c r="I767" s="142"/>
      <c r="J767" s="142"/>
      <c r="K767" s="151"/>
    </row>
    <row r="768" spans="2:11" x14ac:dyDescent="0.2">
      <c r="B768" s="142"/>
      <c r="C768" s="142"/>
      <c r="D768" s="142"/>
      <c r="E768" s="142"/>
      <c r="F768" s="151"/>
      <c r="G768" s="142"/>
      <c r="H768" s="142"/>
      <c r="I768" s="142"/>
      <c r="J768" s="142"/>
      <c r="K768" s="151"/>
    </row>
    <row r="769" spans="2:11" x14ac:dyDescent="0.2">
      <c r="B769" s="142"/>
      <c r="C769" s="142"/>
      <c r="D769" s="142"/>
      <c r="E769" s="142"/>
      <c r="F769" s="151"/>
      <c r="G769" s="142"/>
      <c r="H769" s="142"/>
      <c r="I769" s="142"/>
      <c r="J769" s="142"/>
      <c r="K769" s="151"/>
    </row>
    <row r="770" spans="2:11" x14ac:dyDescent="0.2">
      <c r="B770" s="142"/>
      <c r="C770" s="142"/>
      <c r="D770" s="142"/>
      <c r="E770" s="142"/>
      <c r="F770" s="151"/>
      <c r="G770" s="142"/>
      <c r="H770" s="142"/>
      <c r="I770" s="142"/>
      <c r="J770" s="142"/>
      <c r="K770" s="151"/>
    </row>
    <row r="771" spans="2:11" x14ac:dyDescent="0.2">
      <c r="B771" s="142"/>
      <c r="C771" s="142"/>
      <c r="D771" s="142"/>
      <c r="E771" s="142"/>
      <c r="F771" s="151"/>
      <c r="G771" s="142"/>
      <c r="H771" s="142"/>
      <c r="I771" s="142"/>
      <c r="J771" s="142"/>
      <c r="K771" s="151"/>
    </row>
    <row r="772" spans="2:11" x14ac:dyDescent="0.2">
      <c r="B772" s="142"/>
      <c r="C772" s="142"/>
      <c r="D772" s="142"/>
      <c r="E772" s="142"/>
      <c r="F772" s="151"/>
      <c r="G772" s="142"/>
      <c r="H772" s="142"/>
      <c r="I772" s="142"/>
      <c r="J772" s="142"/>
      <c r="K772" s="151"/>
    </row>
    <row r="773" spans="2:11" x14ac:dyDescent="0.2">
      <c r="B773" s="142"/>
      <c r="C773" s="142"/>
      <c r="D773" s="142"/>
      <c r="E773" s="142"/>
      <c r="F773" s="151"/>
      <c r="G773" s="142"/>
      <c r="H773" s="142"/>
      <c r="I773" s="142"/>
      <c r="J773" s="142"/>
      <c r="K773" s="151"/>
    </row>
    <row r="774" spans="2:11" x14ac:dyDescent="0.2">
      <c r="B774" s="142"/>
      <c r="C774" s="142"/>
      <c r="D774" s="142"/>
      <c r="E774" s="142"/>
      <c r="F774" s="151"/>
      <c r="G774" s="142"/>
      <c r="H774" s="142"/>
      <c r="I774" s="142"/>
      <c r="J774" s="142"/>
      <c r="K774" s="151"/>
    </row>
    <row r="775" spans="2:11" x14ac:dyDescent="0.2">
      <c r="B775" s="142"/>
      <c r="C775" s="142"/>
      <c r="D775" s="142"/>
      <c r="E775" s="142"/>
      <c r="F775" s="151"/>
      <c r="G775" s="142"/>
      <c r="H775" s="142"/>
      <c r="I775" s="142"/>
      <c r="J775" s="142"/>
      <c r="K775" s="151"/>
    </row>
    <row r="776" spans="2:11" x14ac:dyDescent="0.2">
      <c r="B776" s="142"/>
      <c r="C776" s="142"/>
      <c r="D776" s="142"/>
      <c r="E776" s="142"/>
      <c r="F776" s="151"/>
      <c r="G776" s="142"/>
      <c r="H776" s="142"/>
      <c r="I776" s="142"/>
      <c r="J776" s="142"/>
      <c r="K776" s="151"/>
    </row>
    <row r="777" spans="2:11" x14ac:dyDescent="0.2">
      <c r="B777" s="142"/>
      <c r="C777" s="142"/>
      <c r="D777" s="142"/>
      <c r="E777" s="142"/>
      <c r="F777" s="151"/>
      <c r="G777" s="142"/>
      <c r="H777" s="142"/>
      <c r="I777" s="142"/>
      <c r="J777" s="142"/>
      <c r="K777" s="151"/>
    </row>
    <row r="778" spans="2:11" x14ac:dyDescent="0.2">
      <c r="B778" s="142"/>
      <c r="C778" s="142"/>
      <c r="D778" s="142"/>
      <c r="E778" s="142"/>
      <c r="F778" s="151"/>
      <c r="G778" s="142"/>
      <c r="H778" s="142"/>
      <c r="I778" s="142"/>
      <c r="J778" s="142"/>
      <c r="K778" s="151"/>
    </row>
    <row r="779" spans="2:11" x14ac:dyDescent="0.2">
      <c r="B779" s="142"/>
      <c r="C779" s="142"/>
      <c r="D779" s="142"/>
      <c r="E779" s="142"/>
      <c r="F779" s="151"/>
      <c r="G779" s="142"/>
      <c r="H779" s="142"/>
      <c r="I779" s="142"/>
      <c r="J779" s="142"/>
      <c r="K779" s="151"/>
    </row>
    <row r="780" spans="2:11" x14ac:dyDescent="0.2">
      <c r="B780" s="142"/>
      <c r="C780" s="142"/>
      <c r="D780" s="142"/>
      <c r="E780" s="142"/>
      <c r="F780" s="151"/>
      <c r="G780" s="142"/>
      <c r="H780" s="142"/>
      <c r="I780" s="142"/>
      <c r="J780" s="142"/>
      <c r="K780" s="151"/>
    </row>
    <row r="781" spans="2:11" x14ac:dyDescent="0.2">
      <c r="B781" s="142"/>
      <c r="C781" s="142"/>
      <c r="D781" s="142"/>
      <c r="E781" s="142"/>
      <c r="F781" s="151"/>
      <c r="G781" s="142"/>
      <c r="H781" s="142"/>
      <c r="I781" s="142"/>
      <c r="J781" s="142"/>
      <c r="K781" s="151"/>
    </row>
    <row r="782" spans="2:11" x14ac:dyDescent="0.2">
      <c r="B782" s="142"/>
      <c r="C782" s="142"/>
      <c r="D782" s="142"/>
      <c r="E782" s="142"/>
      <c r="F782" s="151"/>
      <c r="G782" s="142"/>
      <c r="H782" s="142"/>
      <c r="I782" s="142"/>
      <c r="J782" s="142"/>
      <c r="K782" s="151"/>
    </row>
    <row r="783" spans="2:11" x14ac:dyDescent="0.2">
      <c r="B783" s="142"/>
      <c r="C783" s="142"/>
      <c r="D783" s="142"/>
      <c r="E783" s="142"/>
      <c r="F783" s="151"/>
      <c r="G783" s="142"/>
      <c r="H783" s="142"/>
      <c r="I783" s="142"/>
      <c r="J783" s="142"/>
      <c r="K783" s="151"/>
    </row>
    <row r="784" spans="2:11" x14ac:dyDescent="0.2">
      <c r="B784" s="142"/>
      <c r="C784" s="142"/>
      <c r="D784" s="142"/>
      <c r="E784" s="142"/>
      <c r="F784" s="151"/>
      <c r="G784" s="142"/>
      <c r="H784" s="142"/>
      <c r="I784" s="142"/>
      <c r="J784" s="142"/>
      <c r="K784" s="151"/>
    </row>
    <row r="785" spans="2:11" x14ac:dyDescent="0.2">
      <c r="B785" s="142"/>
      <c r="C785" s="142"/>
      <c r="D785" s="142"/>
      <c r="E785" s="142"/>
      <c r="F785" s="151"/>
      <c r="G785" s="142"/>
      <c r="H785" s="142"/>
      <c r="I785" s="142"/>
      <c r="J785" s="142"/>
      <c r="K785" s="151"/>
    </row>
    <row r="786" spans="2:11" x14ac:dyDescent="0.2">
      <c r="B786" s="142"/>
      <c r="C786" s="142"/>
      <c r="D786" s="142"/>
      <c r="E786" s="142"/>
      <c r="F786" s="151"/>
      <c r="G786" s="142"/>
      <c r="H786" s="142"/>
      <c r="I786" s="142"/>
      <c r="J786" s="142"/>
      <c r="K786" s="151"/>
    </row>
    <row r="787" spans="2:11" x14ac:dyDescent="0.2">
      <c r="B787" s="142"/>
      <c r="C787" s="142"/>
      <c r="D787" s="142"/>
      <c r="E787" s="142"/>
      <c r="F787" s="151"/>
      <c r="G787" s="142"/>
      <c r="H787" s="142"/>
      <c r="I787" s="142"/>
      <c r="J787" s="142"/>
      <c r="K787" s="151"/>
    </row>
    <row r="788" spans="2:11" x14ac:dyDescent="0.2">
      <c r="B788" s="142"/>
      <c r="C788" s="142"/>
      <c r="D788" s="142"/>
      <c r="E788" s="142"/>
      <c r="F788" s="151"/>
      <c r="G788" s="142"/>
      <c r="H788" s="142"/>
      <c r="I788" s="142"/>
      <c r="J788" s="142"/>
      <c r="K788" s="151"/>
    </row>
    <row r="789" spans="2:11" x14ac:dyDescent="0.2">
      <c r="B789" s="142"/>
      <c r="C789" s="142"/>
      <c r="D789" s="142"/>
      <c r="E789" s="142"/>
      <c r="F789" s="151"/>
      <c r="G789" s="142"/>
      <c r="H789" s="142"/>
      <c r="I789" s="142"/>
      <c r="J789" s="142"/>
      <c r="K789" s="151"/>
    </row>
    <row r="790" spans="2:11" x14ac:dyDescent="0.2">
      <c r="B790" s="142"/>
      <c r="C790" s="142"/>
      <c r="D790" s="142"/>
      <c r="E790" s="142"/>
      <c r="F790" s="151"/>
      <c r="G790" s="142"/>
      <c r="H790" s="142"/>
      <c r="I790" s="142"/>
      <c r="J790" s="142"/>
      <c r="K790" s="151"/>
    </row>
    <row r="791" spans="2:11" x14ac:dyDescent="0.2">
      <c r="B791" s="142"/>
      <c r="C791" s="142"/>
      <c r="D791" s="142"/>
      <c r="E791" s="142"/>
      <c r="F791" s="151"/>
      <c r="G791" s="142"/>
      <c r="H791" s="142"/>
      <c r="I791" s="142"/>
      <c r="J791" s="142"/>
      <c r="K791" s="151"/>
    </row>
    <row r="792" spans="2:11" x14ac:dyDescent="0.2">
      <c r="B792" s="142"/>
      <c r="C792" s="142"/>
      <c r="D792" s="142"/>
      <c r="E792" s="142"/>
      <c r="F792" s="151"/>
      <c r="G792" s="142"/>
      <c r="H792" s="142"/>
      <c r="I792" s="142"/>
      <c r="J792" s="142"/>
      <c r="K792" s="151"/>
    </row>
    <row r="793" spans="2:11" x14ac:dyDescent="0.2">
      <c r="B793" s="142"/>
      <c r="C793" s="142"/>
      <c r="D793" s="142"/>
      <c r="E793" s="142"/>
      <c r="F793" s="151"/>
      <c r="G793" s="142"/>
      <c r="H793" s="142"/>
      <c r="I793" s="142"/>
      <c r="J793" s="142"/>
      <c r="K793" s="151"/>
    </row>
    <row r="794" spans="2:11" x14ac:dyDescent="0.2">
      <c r="B794" s="142"/>
      <c r="C794" s="142"/>
      <c r="D794" s="142"/>
      <c r="E794" s="142"/>
      <c r="F794" s="151"/>
      <c r="G794" s="142"/>
      <c r="H794" s="142"/>
      <c r="I794" s="142"/>
      <c r="J794" s="142"/>
      <c r="K794" s="151"/>
    </row>
    <row r="795" spans="2:11" x14ac:dyDescent="0.2">
      <c r="B795" s="142"/>
      <c r="C795" s="142"/>
      <c r="D795" s="142"/>
      <c r="E795" s="142"/>
      <c r="F795" s="151"/>
      <c r="G795" s="142"/>
      <c r="H795" s="142"/>
      <c r="I795" s="142"/>
      <c r="J795" s="142"/>
      <c r="K795" s="151"/>
    </row>
    <row r="796" spans="2:11" x14ac:dyDescent="0.2">
      <c r="B796" s="142"/>
      <c r="C796" s="142"/>
      <c r="D796" s="142"/>
      <c r="E796" s="142"/>
      <c r="F796" s="151"/>
      <c r="G796" s="142"/>
      <c r="H796" s="142"/>
      <c r="I796" s="142"/>
      <c r="J796" s="142"/>
      <c r="K796" s="151"/>
    </row>
    <row r="797" spans="2:11" x14ac:dyDescent="0.2">
      <c r="B797" s="142"/>
      <c r="C797" s="142"/>
      <c r="D797" s="142"/>
      <c r="E797" s="142"/>
      <c r="F797" s="151"/>
      <c r="G797" s="142"/>
      <c r="H797" s="142"/>
      <c r="I797" s="142"/>
      <c r="J797" s="142"/>
      <c r="K797" s="151"/>
    </row>
    <row r="798" spans="2:11" x14ac:dyDescent="0.2">
      <c r="B798" s="142"/>
      <c r="C798" s="142"/>
      <c r="D798" s="142"/>
      <c r="E798" s="142"/>
      <c r="F798" s="151"/>
      <c r="G798" s="142"/>
      <c r="H798" s="142"/>
      <c r="I798" s="142"/>
      <c r="J798" s="142"/>
      <c r="K798" s="151"/>
    </row>
    <row r="799" spans="2:11" x14ac:dyDescent="0.2">
      <c r="B799" s="142"/>
      <c r="C799" s="142"/>
      <c r="D799" s="142"/>
      <c r="E799" s="142"/>
      <c r="F799" s="151"/>
      <c r="G799" s="142"/>
      <c r="H799" s="142"/>
      <c r="I799" s="142"/>
      <c r="J799" s="142"/>
      <c r="K799" s="151"/>
    </row>
    <row r="800" spans="2:11" x14ac:dyDescent="0.2">
      <c r="B800" s="142"/>
      <c r="C800" s="142"/>
      <c r="D800" s="142"/>
      <c r="E800" s="142"/>
      <c r="F800" s="151"/>
      <c r="G800" s="142"/>
      <c r="H800" s="142"/>
      <c r="I800" s="142"/>
      <c r="J800" s="142"/>
      <c r="K800" s="151"/>
    </row>
    <row r="801" spans="2:11" x14ac:dyDescent="0.2">
      <c r="B801" s="142"/>
      <c r="C801" s="142"/>
      <c r="D801" s="142"/>
      <c r="E801" s="142"/>
      <c r="F801" s="151"/>
      <c r="G801" s="142"/>
      <c r="H801" s="142"/>
      <c r="I801" s="142"/>
      <c r="J801" s="142"/>
      <c r="K801" s="151"/>
    </row>
    <row r="802" spans="2:11" x14ac:dyDescent="0.2">
      <c r="B802" s="142"/>
      <c r="C802" s="142"/>
      <c r="D802" s="142"/>
      <c r="E802" s="142"/>
      <c r="F802" s="151"/>
      <c r="G802" s="142"/>
      <c r="H802" s="142"/>
      <c r="I802" s="142"/>
      <c r="J802" s="142"/>
      <c r="K802" s="151"/>
    </row>
    <row r="803" spans="2:11" x14ac:dyDescent="0.2">
      <c r="B803" s="142"/>
      <c r="C803" s="142"/>
      <c r="D803" s="142"/>
      <c r="E803" s="142"/>
      <c r="F803" s="151"/>
      <c r="G803" s="142"/>
      <c r="H803" s="142"/>
      <c r="I803" s="142"/>
      <c r="J803" s="142"/>
      <c r="K803" s="151"/>
    </row>
    <row r="804" spans="2:11" x14ac:dyDescent="0.2">
      <c r="B804" s="142"/>
      <c r="C804" s="142"/>
      <c r="D804" s="142"/>
      <c r="E804" s="142"/>
      <c r="F804" s="151"/>
      <c r="G804" s="142"/>
      <c r="H804" s="142"/>
      <c r="I804" s="142"/>
      <c r="J804" s="142"/>
      <c r="K804" s="151"/>
    </row>
    <row r="805" spans="2:11" x14ac:dyDescent="0.2">
      <c r="B805" s="142"/>
      <c r="C805" s="142"/>
      <c r="D805" s="142"/>
      <c r="E805" s="142"/>
      <c r="F805" s="151"/>
      <c r="G805" s="142"/>
      <c r="H805" s="142"/>
      <c r="I805" s="142"/>
      <c r="J805" s="142"/>
      <c r="K805" s="151"/>
    </row>
    <row r="806" spans="2:11" x14ac:dyDescent="0.2">
      <c r="B806" s="142"/>
      <c r="C806" s="142"/>
      <c r="D806" s="142"/>
      <c r="E806" s="142"/>
      <c r="F806" s="151"/>
      <c r="G806" s="142"/>
      <c r="H806" s="142"/>
      <c r="I806" s="142"/>
      <c r="J806" s="142"/>
      <c r="K806" s="151"/>
    </row>
    <row r="807" spans="2:11" x14ac:dyDescent="0.2">
      <c r="B807" s="142"/>
      <c r="C807" s="142"/>
      <c r="D807" s="142"/>
      <c r="E807" s="142"/>
      <c r="F807" s="151"/>
      <c r="G807" s="142"/>
      <c r="H807" s="142"/>
      <c r="I807" s="142"/>
      <c r="J807" s="142"/>
      <c r="K807" s="151"/>
    </row>
    <row r="808" spans="2:11" x14ac:dyDescent="0.2">
      <c r="B808" s="142"/>
      <c r="C808" s="142"/>
      <c r="D808" s="142"/>
      <c r="E808" s="142"/>
      <c r="F808" s="151"/>
      <c r="G808" s="142"/>
      <c r="H808" s="142"/>
      <c r="I808" s="142"/>
      <c r="J808" s="142"/>
      <c r="K808" s="151"/>
    </row>
    <row r="809" spans="2:11" x14ac:dyDescent="0.2">
      <c r="B809" s="142"/>
      <c r="C809" s="142"/>
      <c r="D809" s="142"/>
      <c r="E809" s="142"/>
      <c r="F809" s="151"/>
      <c r="G809" s="142"/>
      <c r="H809" s="142"/>
      <c r="I809" s="142"/>
      <c r="J809" s="142"/>
      <c r="K809" s="151"/>
    </row>
    <row r="810" spans="2:11" x14ac:dyDescent="0.2">
      <c r="B810" s="142"/>
      <c r="C810" s="142"/>
      <c r="D810" s="142"/>
      <c r="E810" s="142"/>
      <c r="F810" s="151"/>
      <c r="G810" s="142"/>
      <c r="H810" s="142"/>
      <c r="I810" s="142"/>
      <c r="J810" s="142"/>
      <c r="K810" s="151"/>
    </row>
    <row r="811" spans="2:11" x14ac:dyDescent="0.2">
      <c r="B811" s="142"/>
      <c r="C811" s="142"/>
      <c r="D811" s="142"/>
      <c r="E811" s="142"/>
      <c r="F811" s="151"/>
      <c r="G811" s="142"/>
      <c r="H811" s="142"/>
      <c r="I811" s="142"/>
      <c r="J811" s="142"/>
      <c r="K811" s="151"/>
    </row>
    <row r="812" spans="2:11" x14ac:dyDescent="0.2">
      <c r="B812" s="142"/>
      <c r="C812" s="142"/>
      <c r="D812" s="142"/>
      <c r="E812" s="142"/>
      <c r="F812" s="151"/>
      <c r="G812" s="142"/>
      <c r="H812" s="142"/>
      <c r="I812" s="142"/>
      <c r="J812" s="142"/>
      <c r="K812" s="151"/>
    </row>
    <row r="813" spans="2:11" x14ac:dyDescent="0.2">
      <c r="B813" s="142"/>
      <c r="C813" s="142"/>
      <c r="D813" s="142"/>
      <c r="E813" s="142"/>
      <c r="F813" s="151"/>
      <c r="G813" s="142"/>
      <c r="H813" s="142"/>
      <c r="I813" s="142"/>
      <c r="J813" s="142"/>
      <c r="K813" s="151"/>
    </row>
    <row r="814" spans="2:11" x14ac:dyDescent="0.2">
      <c r="B814" s="142"/>
      <c r="C814" s="142"/>
      <c r="D814" s="142"/>
      <c r="E814" s="142"/>
      <c r="F814" s="151"/>
      <c r="G814" s="142"/>
      <c r="H814" s="142"/>
      <c r="I814" s="142"/>
      <c r="J814" s="142"/>
      <c r="K814" s="151"/>
    </row>
    <row r="815" spans="2:11" x14ac:dyDescent="0.2">
      <c r="B815" s="142"/>
      <c r="C815" s="142"/>
      <c r="D815" s="142"/>
      <c r="E815" s="142"/>
      <c r="F815" s="151"/>
      <c r="G815" s="142"/>
      <c r="H815" s="142"/>
      <c r="I815" s="142"/>
      <c r="J815" s="142"/>
      <c r="K815" s="151"/>
    </row>
    <row r="816" spans="2:11" x14ac:dyDescent="0.2">
      <c r="B816" s="142"/>
      <c r="C816" s="142"/>
      <c r="D816" s="142"/>
      <c r="E816" s="142"/>
      <c r="F816" s="151"/>
      <c r="G816" s="142"/>
      <c r="H816" s="142"/>
      <c r="I816" s="142"/>
      <c r="J816" s="142"/>
      <c r="K816" s="151"/>
    </row>
    <row r="817" spans="2:11" x14ac:dyDescent="0.2">
      <c r="B817" s="142"/>
      <c r="C817" s="142"/>
      <c r="D817" s="142"/>
      <c r="E817" s="142"/>
      <c r="F817" s="151"/>
      <c r="G817" s="142"/>
      <c r="H817" s="142"/>
      <c r="I817" s="142"/>
      <c r="J817" s="142"/>
      <c r="K817" s="151"/>
    </row>
    <row r="818" spans="2:11" x14ac:dyDescent="0.2">
      <c r="B818" s="142"/>
      <c r="C818" s="142"/>
      <c r="D818" s="142"/>
      <c r="E818" s="142"/>
      <c r="F818" s="151"/>
      <c r="G818" s="142"/>
      <c r="H818" s="142"/>
      <c r="I818" s="142"/>
      <c r="J818" s="142"/>
      <c r="K818" s="151"/>
    </row>
    <row r="819" spans="2:11" x14ac:dyDescent="0.2">
      <c r="B819" s="142"/>
      <c r="C819" s="142"/>
      <c r="D819" s="142"/>
      <c r="E819" s="142"/>
      <c r="F819" s="151"/>
      <c r="G819" s="142"/>
      <c r="H819" s="142"/>
      <c r="I819" s="142"/>
      <c r="J819" s="142"/>
      <c r="K819" s="151"/>
    </row>
    <row r="820" spans="2:11" x14ac:dyDescent="0.2">
      <c r="B820" s="142"/>
      <c r="C820" s="142"/>
      <c r="D820" s="142"/>
      <c r="E820" s="142"/>
      <c r="F820" s="151"/>
      <c r="G820" s="142"/>
      <c r="H820" s="142"/>
      <c r="I820" s="142"/>
      <c r="J820" s="142"/>
      <c r="K820" s="151"/>
    </row>
    <row r="821" spans="2:11" x14ac:dyDescent="0.2">
      <c r="B821" s="142"/>
      <c r="C821" s="142"/>
      <c r="D821" s="142"/>
      <c r="E821" s="142"/>
      <c r="F821" s="151"/>
      <c r="G821" s="142"/>
      <c r="H821" s="142"/>
      <c r="I821" s="142"/>
      <c r="J821" s="142"/>
      <c r="K821" s="151"/>
    </row>
    <row r="822" spans="2:11" x14ac:dyDescent="0.2">
      <c r="B822" s="142"/>
      <c r="C822" s="142"/>
      <c r="D822" s="142"/>
      <c r="E822" s="142"/>
      <c r="F822" s="151"/>
      <c r="G822" s="142"/>
      <c r="H822" s="142"/>
      <c r="I822" s="142"/>
      <c r="J822" s="142"/>
      <c r="K822" s="151"/>
    </row>
    <row r="823" spans="2:11" x14ac:dyDescent="0.2">
      <c r="B823" s="142"/>
      <c r="C823" s="142"/>
      <c r="D823" s="142"/>
      <c r="E823" s="142"/>
      <c r="F823" s="151"/>
      <c r="G823" s="142"/>
      <c r="H823" s="142"/>
      <c r="I823" s="142"/>
      <c r="J823" s="142"/>
      <c r="K823" s="151"/>
    </row>
    <row r="824" spans="2:11" x14ac:dyDescent="0.2">
      <c r="B824" s="142"/>
      <c r="C824" s="142"/>
      <c r="D824" s="142"/>
      <c r="E824" s="142"/>
      <c r="F824" s="151"/>
      <c r="G824" s="142"/>
      <c r="H824" s="142"/>
      <c r="I824" s="142"/>
      <c r="J824" s="142"/>
      <c r="K824" s="151"/>
    </row>
    <row r="825" spans="2:11" x14ac:dyDescent="0.2">
      <c r="B825" s="142"/>
      <c r="C825" s="142"/>
      <c r="D825" s="142"/>
      <c r="E825" s="142"/>
      <c r="F825" s="151"/>
      <c r="G825" s="142"/>
      <c r="H825" s="142"/>
      <c r="I825" s="142"/>
      <c r="J825" s="142"/>
      <c r="K825" s="151"/>
    </row>
    <row r="826" spans="2:11" x14ac:dyDescent="0.2">
      <c r="B826" s="142"/>
      <c r="C826" s="142"/>
      <c r="D826" s="142"/>
      <c r="E826" s="142"/>
      <c r="F826" s="151"/>
      <c r="G826" s="142"/>
      <c r="H826" s="142"/>
      <c r="I826" s="142"/>
      <c r="J826" s="142"/>
      <c r="K826" s="151"/>
    </row>
    <row r="827" spans="2:11" x14ac:dyDescent="0.2">
      <c r="B827" s="142"/>
      <c r="C827" s="142"/>
      <c r="D827" s="142"/>
      <c r="E827" s="142"/>
      <c r="F827" s="151"/>
      <c r="G827" s="142"/>
      <c r="H827" s="142"/>
      <c r="I827" s="142"/>
      <c r="J827" s="142"/>
      <c r="K827" s="151"/>
    </row>
    <row r="828" spans="2:11" x14ac:dyDescent="0.2">
      <c r="B828" s="142"/>
      <c r="C828" s="142"/>
      <c r="D828" s="142"/>
      <c r="E828" s="142"/>
      <c r="F828" s="151"/>
      <c r="G828" s="142"/>
      <c r="H828" s="142"/>
      <c r="I828" s="142"/>
      <c r="J828" s="142"/>
      <c r="K828" s="151"/>
    </row>
    <row r="829" spans="2:11" x14ac:dyDescent="0.2">
      <c r="B829" s="142"/>
      <c r="C829" s="142"/>
      <c r="D829" s="142"/>
      <c r="E829" s="142"/>
      <c r="F829" s="151"/>
      <c r="G829" s="142"/>
      <c r="H829" s="142"/>
      <c r="I829" s="142"/>
      <c r="J829" s="142"/>
      <c r="K829" s="151"/>
    </row>
    <row r="830" spans="2:11" x14ac:dyDescent="0.2">
      <c r="B830" s="142"/>
      <c r="C830" s="142"/>
      <c r="D830" s="142"/>
      <c r="E830" s="142"/>
      <c r="F830" s="151"/>
      <c r="G830" s="142"/>
      <c r="H830" s="142"/>
      <c r="I830" s="142"/>
      <c r="J830" s="142"/>
      <c r="K830" s="151"/>
    </row>
    <row r="831" spans="2:11" x14ac:dyDescent="0.2">
      <c r="B831" s="142"/>
      <c r="C831" s="142"/>
      <c r="D831" s="142"/>
      <c r="E831" s="142"/>
      <c r="F831" s="151"/>
      <c r="G831" s="142"/>
      <c r="H831" s="142"/>
      <c r="I831" s="142"/>
      <c r="J831" s="142"/>
      <c r="K831" s="151"/>
    </row>
    <row r="832" spans="2:11" x14ac:dyDescent="0.2">
      <c r="B832" s="142"/>
      <c r="C832" s="142"/>
      <c r="D832" s="142"/>
      <c r="E832" s="142"/>
      <c r="F832" s="151"/>
      <c r="G832" s="142"/>
      <c r="H832" s="142"/>
      <c r="I832" s="142"/>
      <c r="J832" s="142"/>
      <c r="K832" s="151"/>
    </row>
    <row r="833" spans="2:11" x14ac:dyDescent="0.2">
      <c r="B833" s="142"/>
      <c r="C833" s="142"/>
      <c r="D833" s="142"/>
      <c r="E833" s="142"/>
      <c r="F833" s="151"/>
      <c r="G833" s="142"/>
      <c r="H833" s="142"/>
      <c r="I833" s="142"/>
      <c r="J833" s="142"/>
      <c r="K833" s="151"/>
    </row>
    <row r="834" spans="2:11" x14ac:dyDescent="0.2">
      <c r="B834" s="142"/>
      <c r="C834" s="142"/>
      <c r="D834" s="142"/>
      <c r="E834" s="142"/>
      <c r="F834" s="151"/>
      <c r="G834" s="142"/>
      <c r="H834" s="142"/>
      <c r="I834" s="142"/>
      <c r="J834" s="142"/>
      <c r="K834" s="151"/>
    </row>
    <row r="835" spans="2:11" x14ac:dyDescent="0.2">
      <c r="B835" s="142"/>
      <c r="C835" s="142"/>
      <c r="D835" s="142"/>
      <c r="E835" s="142"/>
      <c r="F835" s="151"/>
      <c r="G835" s="142"/>
      <c r="H835" s="142"/>
      <c r="I835" s="142"/>
      <c r="J835" s="142"/>
      <c r="K835" s="151"/>
    </row>
    <row r="836" spans="2:11" x14ac:dyDescent="0.2">
      <c r="B836" s="142"/>
      <c r="C836" s="142"/>
      <c r="D836" s="142"/>
      <c r="E836" s="142"/>
      <c r="F836" s="151"/>
      <c r="G836" s="142"/>
      <c r="H836" s="142"/>
      <c r="I836" s="142"/>
      <c r="J836" s="142"/>
      <c r="K836" s="151"/>
    </row>
    <row r="837" spans="2:11" x14ac:dyDescent="0.2">
      <c r="B837" s="142"/>
      <c r="C837" s="142"/>
      <c r="D837" s="142"/>
      <c r="E837" s="142"/>
      <c r="F837" s="151"/>
      <c r="G837" s="142"/>
      <c r="H837" s="142"/>
      <c r="I837" s="142"/>
      <c r="J837" s="142"/>
      <c r="K837" s="151"/>
    </row>
    <row r="838" spans="2:11" x14ac:dyDescent="0.2">
      <c r="B838" s="142"/>
      <c r="C838" s="142"/>
      <c r="D838" s="142"/>
      <c r="E838" s="142"/>
      <c r="F838" s="151"/>
      <c r="G838" s="142"/>
      <c r="H838" s="142"/>
      <c r="I838" s="142"/>
      <c r="J838" s="142"/>
      <c r="K838" s="151"/>
    </row>
    <row r="839" spans="2:11" x14ac:dyDescent="0.2">
      <c r="B839" s="142"/>
      <c r="C839" s="142"/>
      <c r="D839" s="142"/>
      <c r="E839" s="142"/>
      <c r="F839" s="151"/>
      <c r="G839" s="142"/>
      <c r="H839" s="142"/>
      <c r="I839" s="142"/>
      <c r="J839" s="142"/>
      <c r="K839" s="151"/>
    </row>
    <row r="840" spans="2:11" x14ac:dyDescent="0.2">
      <c r="B840" s="142"/>
      <c r="C840" s="142"/>
      <c r="D840" s="142"/>
      <c r="E840" s="142"/>
      <c r="F840" s="151"/>
      <c r="G840" s="142"/>
      <c r="H840" s="142"/>
      <c r="I840" s="142"/>
      <c r="J840" s="142"/>
      <c r="K840" s="151"/>
    </row>
    <row r="841" spans="2:11" x14ac:dyDescent="0.2">
      <c r="B841" s="142"/>
      <c r="C841" s="142"/>
      <c r="D841" s="142"/>
      <c r="E841" s="142"/>
      <c r="F841" s="151"/>
      <c r="G841" s="142"/>
      <c r="H841" s="142"/>
      <c r="I841" s="142"/>
      <c r="J841" s="142"/>
      <c r="K841" s="151"/>
    </row>
    <row r="842" spans="2:11" x14ac:dyDescent="0.2">
      <c r="B842" s="142"/>
      <c r="C842" s="142"/>
      <c r="D842" s="142"/>
      <c r="E842" s="142"/>
      <c r="F842" s="151"/>
      <c r="G842" s="142"/>
      <c r="H842" s="142"/>
      <c r="I842" s="142"/>
      <c r="J842" s="142"/>
      <c r="K842" s="151"/>
    </row>
    <row r="843" spans="2:11" x14ac:dyDescent="0.2">
      <c r="B843" s="142"/>
      <c r="C843" s="142"/>
      <c r="D843" s="142"/>
      <c r="E843" s="142"/>
      <c r="F843" s="151"/>
      <c r="G843" s="142"/>
      <c r="H843" s="142"/>
      <c r="I843" s="142"/>
      <c r="J843" s="142"/>
      <c r="K843" s="151"/>
    </row>
    <row r="844" spans="2:11" x14ac:dyDescent="0.2">
      <c r="B844" s="142"/>
      <c r="C844" s="142"/>
      <c r="D844" s="142"/>
      <c r="E844" s="142"/>
      <c r="F844" s="151"/>
      <c r="G844" s="142"/>
      <c r="H844" s="142"/>
      <c r="I844" s="142"/>
      <c r="J844" s="142"/>
      <c r="K844" s="151"/>
    </row>
    <row r="845" spans="2:11" x14ac:dyDescent="0.2">
      <c r="B845" s="142"/>
      <c r="C845" s="142"/>
      <c r="D845" s="142"/>
      <c r="E845" s="142"/>
      <c r="F845" s="151"/>
      <c r="G845" s="142"/>
      <c r="H845" s="142"/>
      <c r="I845" s="142"/>
      <c r="J845" s="142"/>
      <c r="K845" s="151"/>
    </row>
    <row r="846" spans="2:11" x14ac:dyDescent="0.2">
      <c r="B846" s="142"/>
      <c r="C846" s="142"/>
      <c r="D846" s="142"/>
      <c r="E846" s="142"/>
      <c r="F846" s="151"/>
      <c r="G846" s="142"/>
      <c r="H846" s="142"/>
      <c r="I846" s="142"/>
      <c r="J846" s="142"/>
      <c r="K846" s="151"/>
    </row>
    <row r="847" spans="2:11" x14ac:dyDescent="0.2">
      <c r="B847" s="142"/>
      <c r="C847" s="142"/>
      <c r="D847" s="142"/>
      <c r="E847" s="142"/>
      <c r="F847" s="151"/>
      <c r="G847" s="142"/>
      <c r="H847" s="142"/>
      <c r="I847" s="142"/>
      <c r="J847" s="142"/>
      <c r="K847" s="151"/>
    </row>
    <row r="848" spans="2:11" x14ac:dyDescent="0.2">
      <c r="B848" s="142"/>
      <c r="C848" s="142"/>
      <c r="D848" s="142"/>
      <c r="E848" s="142"/>
      <c r="F848" s="151"/>
      <c r="G848" s="142"/>
      <c r="H848" s="142"/>
      <c r="I848" s="142"/>
      <c r="J848" s="142"/>
      <c r="K848" s="151"/>
    </row>
    <row r="849" spans="2:11" x14ac:dyDescent="0.2">
      <c r="B849" s="142"/>
      <c r="C849" s="142"/>
      <c r="D849" s="142"/>
      <c r="E849" s="142"/>
      <c r="F849" s="151"/>
      <c r="G849" s="142"/>
      <c r="H849" s="142"/>
      <c r="I849" s="142"/>
      <c r="J849" s="142"/>
      <c r="K849" s="151"/>
    </row>
    <row r="850" spans="2:11" x14ac:dyDescent="0.2">
      <c r="B850" s="142"/>
      <c r="C850" s="142"/>
      <c r="D850" s="142"/>
      <c r="E850" s="142"/>
      <c r="F850" s="151"/>
      <c r="G850" s="142"/>
      <c r="H850" s="142"/>
      <c r="I850" s="142"/>
      <c r="J850" s="142"/>
      <c r="K850" s="151"/>
    </row>
    <row r="851" spans="2:11" x14ac:dyDescent="0.2">
      <c r="B851" s="142"/>
      <c r="C851" s="142"/>
      <c r="D851" s="142"/>
      <c r="E851" s="142"/>
      <c r="F851" s="151"/>
      <c r="G851" s="142"/>
      <c r="H851" s="142"/>
      <c r="I851" s="142"/>
      <c r="J851" s="142"/>
      <c r="K851" s="151"/>
    </row>
    <row r="852" spans="2:11" x14ac:dyDescent="0.2">
      <c r="B852" s="142"/>
      <c r="C852" s="142"/>
      <c r="D852" s="142"/>
      <c r="E852" s="142"/>
      <c r="F852" s="151"/>
      <c r="G852" s="142"/>
      <c r="H852" s="142"/>
      <c r="I852" s="142"/>
      <c r="J852" s="142"/>
      <c r="K852" s="151"/>
    </row>
    <row r="853" spans="2:11" x14ac:dyDescent="0.2">
      <c r="B853" s="142"/>
      <c r="C853" s="142"/>
      <c r="D853" s="142"/>
      <c r="E853" s="142"/>
      <c r="F853" s="151"/>
      <c r="G853" s="142"/>
      <c r="H853" s="142"/>
      <c r="I853" s="142"/>
      <c r="J853" s="142"/>
      <c r="K853" s="151"/>
    </row>
    <row r="854" spans="2:11" x14ac:dyDescent="0.2">
      <c r="B854" s="142"/>
      <c r="C854" s="142"/>
      <c r="D854" s="142"/>
      <c r="E854" s="142"/>
      <c r="F854" s="151"/>
      <c r="G854" s="142"/>
      <c r="H854" s="142"/>
      <c r="I854" s="142"/>
      <c r="J854" s="142"/>
      <c r="K854" s="151"/>
    </row>
    <row r="855" spans="2:11" x14ac:dyDescent="0.2">
      <c r="B855" s="142"/>
      <c r="C855" s="142"/>
      <c r="D855" s="142"/>
      <c r="E855" s="142"/>
      <c r="F855" s="151"/>
      <c r="G855" s="142"/>
      <c r="H855" s="142"/>
      <c r="I855" s="142"/>
      <c r="J855" s="142"/>
      <c r="K855" s="151"/>
    </row>
    <row r="856" spans="2:11" x14ac:dyDescent="0.2">
      <c r="B856" s="142"/>
      <c r="C856" s="142"/>
      <c r="D856" s="142"/>
      <c r="E856" s="142"/>
      <c r="F856" s="151"/>
      <c r="G856" s="142"/>
      <c r="H856" s="142"/>
      <c r="I856" s="142"/>
      <c r="J856" s="142"/>
      <c r="K856" s="151"/>
    </row>
    <row r="857" spans="2:11" x14ac:dyDescent="0.2">
      <c r="B857" s="142"/>
      <c r="C857" s="142"/>
      <c r="D857" s="142"/>
      <c r="E857" s="142"/>
      <c r="F857" s="151"/>
      <c r="G857" s="142"/>
      <c r="H857" s="142"/>
      <c r="I857" s="142"/>
      <c r="J857" s="142"/>
      <c r="K857" s="151"/>
    </row>
    <row r="858" spans="2:11" x14ac:dyDescent="0.2">
      <c r="B858" s="142"/>
      <c r="C858" s="142"/>
      <c r="D858" s="142"/>
      <c r="E858" s="142"/>
      <c r="F858" s="151"/>
      <c r="G858" s="142"/>
      <c r="H858" s="142"/>
      <c r="I858" s="142"/>
      <c r="J858" s="142"/>
      <c r="K858" s="151"/>
    </row>
    <row r="859" spans="2:11" x14ac:dyDescent="0.2">
      <c r="B859" s="142"/>
      <c r="C859" s="142"/>
      <c r="D859" s="142"/>
      <c r="E859" s="142"/>
      <c r="F859" s="151"/>
      <c r="G859" s="142"/>
      <c r="H859" s="142"/>
      <c r="I859" s="142"/>
      <c r="J859" s="142"/>
      <c r="K859" s="151"/>
    </row>
    <row r="860" spans="2:11" x14ac:dyDescent="0.2">
      <c r="B860" s="142"/>
      <c r="C860" s="142"/>
      <c r="D860" s="142"/>
      <c r="E860" s="142"/>
      <c r="F860" s="151"/>
      <c r="G860" s="142"/>
      <c r="H860" s="142"/>
      <c r="I860" s="142"/>
      <c r="J860" s="142"/>
      <c r="K860" s="151"/>
    </row>
    <row r="861" spans="2:11" x14ac:dyDescent="0.2">
      <c r="B861" s="142"/>
      <c r="C861" s="142"/>
      <c r="D861" s="142"/>
      <c r="E861" s="142"/>
      <c r="F861" s="151"/>
      <c r="G861" s="142"/>
      <c r="H861" s="142"/>
      <c r="I861" s="142"/>
      <c r="J861" s="142"/>
      <c r="K861" s="151"/>
    </row>
    <row r="862" spans="2:11" x14ac:dyDescent="0.2">
      <c r="B862" s="142"/>
      <c r="C862" s="142"/>
      <c r="D862" s="142"/>
      <c r="E862" s="142"/>
      <c r="F862" s="151"/>
      <c r="G862" s="142"/>
      <c r="H862" s="142"/>
      <c r="I862" s="142"/>
      <c r="J862" s="142"/>
      <c r="K862" s="151"/>
    </row>
    <row r="863" spans="2:11" x14ac:dyDescent="0.2">
      <c r="B863" s="142"/>
      <c r="C863" s="142"/>
      <c r="D863" s="142"/>
      <c r="E863" s="142"/>
      <c r="F863" s="151"/>
      <c r="G863" s="142"/>
      <c r="H863" s="142"/>
      <c r="I863" s="142"/>
      <c r="J863" s="142"/>
      <c r="K863" s="151"/>
    </row>
    <row r="864" spans="2:11" x14ac:dyDescent="0.2">
      <c r="B864" s="142"/>
      <c r="C864" s="142"/>
      <c r="D864" s="142"/>
      <c r="E864" s="142"/>
      <c r="F864" s="151"/>
      <c r="G864" s="142"/>
      <c r="H864" s="142"/>
      <c r="I864" s="142"/>
      <c r="J864" s="142"/>
      <c r="K864" s="151"/>
    </row>
    <row r="865" spans="2:11" x14ac:dyDescent="0.2">
      <c r="B865" s="142"/>
      <c r="C865" s="142"/>
      <c r="D865" s="142"/>
      <c r="E865" s="142"/>
      <c r="F865" s="151"/>
      <c r="G865" s="142"/>
      <c r="H865" s="142"/>
      <c r="I865" s="142"/>
      <c r="J865" s="142"/>
      <c r="K865" s="151"/>
    </row>
    <row r="866" spans="2:11" x14ac:dyDescent="0.2">
      <c r="B866" s="142"/>
      <c r="C866" s="142"/>
      <c r="D866" s="142"/>
      <c r="E866" s="142"/>
      <c r="F866" s="151"/>
      <c r="G866" s="142"/>
      <c r="H866" s="142"/>
      <c r="I866" s="142"/>
      <c r="J866" s="142"/>
      <c r="K866" s="151"/>
    </row>
    <row r="867" spans="2:11" x14ac:dyDescent="0.2">
      <c r="B867" s="142"/>
      <c r="C867" s="142"/>
      <c r="D867" s="142"/>
      <c r="E867" s="142"/>
      <c r="F867" s="151"/>
      <c r="G867" s="142"/>
      <c r="H867" s="142"/>
      <c r="I867" s="142"/>
      <c r="J867" s="142"/>
      <c r="K867" s="151"/>
    </row>
    <row r="868" spans="2:11" x14ac:dyDescent="0.2">
      <c r="B868" s="142"/>
      <c r="C868" s="142"/>
      <c r="D868" s="142"/>
      <c r="E868" s="142"/>
      <c r="F868" s="151"/>
      <c r="G868" s="142"/>
      <c r="H868" s="142"/>
      <c r="I868" s="142"/>
      <c r="J868" s="142"/>
      <c r="K868" s="151"/>
    </row>
    <row r="869" spans="2:11" x14ac:dyDescent="0.2">
      <c r="B869" s="142"/>
      <c r="C869" s="142"/>
      <c r="D869" s="142"/>
      <c r="E869" s="142"/>
      <c r="F869" s="151"/>
      <c r="G869" s="142"/>
      <c r="H869" s="142"/>
      <c r="I869" s="142"/>
      <c r="J869" s="142"/>
      <c r="K869" s="151"/>
    </row>
    <row r="870" spans="2:11" x14ac:dyDescent="0.2">
      <c r="B870" s="142"/>
      <c r="C870" s="142"/>
      <c r="D870" s="142"/>
      <c r="E870" s="142"/>
      <c r="F870" s="151"/>
      <c r="G870" s="142"/>
      <c r="H870" s="142"/>
      <c r="I870" s="142"/>
      <c r="J870" s="142"/>
      <c r="K870" s="151"/>
    </row>
    <row r="871" spans="2:11" x14ac:dyDescent="0.2">
      <c r="B871" s="142"/>
      <c r="C871" s="142"/>
      <c r="D871" s="142"/>
      <c r="E871" s="142"/>
      <c r="F871" s="151"/>
      <c r="G871" s="142"/>
      <c r="H871" s="142"/>
      <c r="I871" s="142"/>
      <c r="J871" s="142"/>
      <c r="K871" s="151"/>
    </row>
    <row r="872" spans="2:11" x14ac:dyDescent="0.2">
      <c r="B872" s="142"/>
      <c r="C872" s="142"/>
      <c r="D872" s="142"/>
      <c r="E872" s="142"/>
      <c r="F872" s="151"/>
      <c r="G872" s="142"/>
      <c r="H872" s="142"/>
      <c r="I872" s="142"/>
      <c r="J872" s="142"/>
      <c r="K872" s="151"/>
    </row>
    <row r="873" spans="2:11" x14ac:dyDescent="0.2">
      <c r="B873" s="142"/>
      <c r="C873" s="142"/>
      <c r="D873" s="142"/>
      <c r="E873" s="142"/>
      <c r="F873" s="151"/>
      <c r="G873" s="142"/>
      <c r="H873" s="142"/>
      <c r="I873" s="142"/>
      <c r="J873" s="142"/>
      <c r="K873" s="151"/>
    </row>
    <row r="874" spans="2:11" x14ac:dyDescent="0.2">
      <c r="B874" s="142"/>
      <c r="C874" s="142"/>
      <c r="D874" s="142"/>
      <c r="E874" s="142"/>
      <c r="F874" s="151"/>
      <c r="G874" s="142"/>
      <c r="H874" s="142"/>
      <c r="I874" s="142"/>
      <c r="J874" s="142"/>
      <c r="K874" s="151"/>
    </row>
    <row r="875" spans="2:11" x14ac:dyDescent="0.2">
      <c r="B875" s="142"/>
      <c r="C875" s="142"/>
      <c r="D875" s="142"/>
      <c r="E875" s="142"/>
      <c r="F875" s="151"/>
      <c r="G875" s="142"/>
      <c r="H875" s="142"/>
      <c r="I875" s="142"/>
      <c r="J875" s="142"/>
      <c r="K875" s="151"/>
    </row>
    <row r="876" spans="2:11" x14ac:dyDescent="0.2">
      <c r="B876" s="142"/>
      <c r="C876" s="142"/>
      <c r="D876" s="142"/>
      <c r="E876" s="142"/>
      <c r="F876" s="151"/>
      <c r="G876" s="142"/>
      <c r="H876" s="142"/>
      <c r="I876" s="142"/>
      <c r="J876" s="142"/>
      <c r="K876" s="151"/>
    </row>
    <row r="877" spans="2:11" x14ac:dyDescent="0.2">
      <c r="B877" s="142"/>
      <c r="C877" s="142"/>
      <c r="D877" s="142"/>
      <c r="E877" s="142"/>
      <c r="F877" s="151"/>
      <c r="G877" s="142"/>
      <c r="H877" s="142"/>
      <c r="I877" s="142"/>
      <c r="J877" s="142"/>
      <c r="K877" s="151"/>
    </row>
    <row r="878" spans="2:11" x14ac:dyDescent="0.2">
      <c r="B878" s="142"/>
      <c r="C878" s="142"/>
      <c r="D878" s="142"/>
      <c r="E878" s="142"/>
      <c r="F878" s="151"/>
      <c r="G878" s="142"/>
      <c r="H878" s="142"/>
      <c r="I878" s="142"/>
      <c r="J878" s="142"/>
      <c r="K878" s="151"/>
    </row>
    <row r="879" spans="2:11" x14ac:dyDescent="0.2">
      <c r="B879" s="142"/>
      <c r="C879" s="142"/>
      <c r="D879" s="142"/>
      <c r="E879" s="142"/>
      <c r="F879" s="151"/>
      <c r="G879" s="142"/>
      <c r="H879" s="142"/>
      <c r="I879" s="142"/>
      <c r="J879" s="142"/>
      <c r="K879" s="151"/>
    </row>
    <row r="880" spans="2:11" x14ac:dyDescent="0.2">
      <c r="B880" s="142"/>
      <c r="C880" s="142"/>
      <c r="D880" s="142"/>
      <c r="E880" s="142"/>
      <c r="F880" s="151"/>
      <c r="G880" s="142"/>
      <c r="H880" s="142"/>
      <c r="I880" s="142"/>
      <c r="J880" s="142"/>
      <c r="K880" s="151"/>
    </row>
    <row r="881" spans="2:11" x14ac:dyDescent="0.2">
      <c r="B881" s="142"/>
      <c r="C881" s="142"/>
      <c r="D881" s="142"/>
      <c r="E881" s="142"/>
      <c r="F881" s="151"/>
      <c r="G881" s="142"/>
      <c r="H881" s="142"/>
      <c r="I881" s="142"/>
      <c r="J881" s="142"/>
      <c r="K881" s="151"/>
    </row>
    <row r="882" spans="2:11" x14ac:dyDescent="0.2">
      <c r="B882" s="142"/>
      <c r="C882" s="142"/>
      <c r="D882" s="142"/>
      <c r="E882" s="142"/>
      <c r="F882" s="151"/>
      <c r="G882" s="142"/>
      <c r="H882" s="142"/>
      <c r="I882" s="142"/>
      <c r="J882" s="142"/>
      <c r="K882" s="151"/>
    </row>
    <row r="883" spans="2:11" x14ac:dyDescent="0.2">
      <c r="B883" s="142"/>
      <c r="C883" s="142"/>
      <c r="D883" s="142"/>
      <c r="E883" s="142"/>
      <c r="F883" s="151"/>
      <c r="G883" s="142"/>
      <c r="H883" s="142"/>
      <c r="I883" s="142"/>
      <c r="J883" s="142"/>
      <c r="K883" s="151"/>
    </row>
    <row r="884" spans="2:11" x14ac:dyDescent="0.2">
      <c r="B884" s="142"/>
      <c r="C884" s="142"/>
      <c r="D884" s="142"/>
      <c r="E884" s="142"/>
      <c r="F884" s="151"/>
      <c r="G884" s="142"/>
      <c r="H884" s="142"/>
      <c r="I884" s="142"/>
      <c r="J884" s="142"/>
      <c r="K884" s="151"/>
    </row>
    <row r="885" spans="2:11" x14ac:dyDescent="0.2">
      <c r="B885" s="142"/>
      <c r="C885" s="142"/>
      <c r="D885" s="142"/>
      <c r="E885" s="142"/>
      <c r="F885" s="151"/>
      <c r="G885" s="142"/>
      <c r="H885" s="142"/>
      <c r="I885" s="142"/>
      <c r="J885" s="142"/>
      <c r="K885" s="151"/>
    </row>
    <row r="886" spans="2:11" x14ac:dyDescent="0.2">
      <c r="B886" s="142"/>
      <c r="C886" s="142"/>
      <c r="D886" s="142"/>
      <c r="E886" s="142"/>
      <c r="F886" s="151"/>
      <c r="G886" s="142"/>
      <c r="H886" s="142"/>
      <c r="I886" s="142"/>
      <c r="J886" s="142"/>
      <c r="K886" s="151"/>
    </row>
    <row r="887" spans="2:11" x14ac:dyDescent="0.2">
      <c r="B887" s="142"/>
      <c r="C887" s="142"/>
      <c r="D887" s="142"/>
      <c r="E887" s="142"/>
      <c r="F887" s="151"/>
      <c r="G887" s="142"/>
      <c r="H887" s="142"/>
      <c r="I887" s="142"/>
      <c r="J887" s="142"/>
      <c r="K887" s="151"/>
    </row>
    <row r="888" spans="2:11" x14ac:dyDescent="0.2">
      <c r="B888" s="142"/>
      <c r="C888" s="142"/>
      <c r="D888" s="142"/>
      <c r="E888" s="142"/>
      <c r="F888" s="151"/>
      <c r="G888" s="142"/>
      <c r="H888" s="142"/>
      <c r="I888" s="142"/>
      <c r="J888" s="142"/>
      <c r="K888" s="151"/>
    </row>
    <row r="889" spans="2:11" x14ac:dyDescent="0.2">
      <c r="B889" s="142"/>
      <c r="C889" s="142"/>
      <c r="D889" s="142"/>
      <c r="E889" s="142"/>
      <c r="F889" s="151"/>
      <c r="G889" s="142"/>
      <c r="H889" s="142"/>
      <c r="I889" s="142"/>
      <c r="J889" s="142"/>
      <c r="K889" s="151"/>
    </row>
    <row r="890" spans="2:11" x14ac:dyDescent="0.2">
      <c r="B890" s="142"/>
      <c r="C890" s="142"/>
      <c r="D890" s="142"/>
      <c r="E890" s="142"/>
      <c r="F890" s="151"/>
      <c r="G890" s="142"/>
      <c r="H890" s="142"/>
      <c r="I890" s="142"/>
      <c r="J890" s="142"/>
      <c r="K890" s="151"/>
    </row>
    <row r="891" spans="2:11" x14ac:dyDescent="0.2">
      <c r="B891" s="142"/>
      <c r="C891" s="142"/>
      <c r="D891" s="142"/>
      <c r="E891" s="142"/>
      <c r="F891" s="151"/>
      <c r="G891" s="142"/>
      <c r="H891" s="142"/>
      <c r="I891" s="142"/>
      <c r="J891" s="142"/>
      <c r="K891" s="151"/>
    </row>
    <row r="892" spans="2:11" x14ac:dyDescent="0.2">
      <c r="B892" s="142"/>
      <c r="C892" s="142"/>
      <c r="D892" s="142"/>
      <c r="E892" s="142"/>
      <c r="F892" s="151"/>
      <c r="G892" s="142"/>
      <c r="H892" s="142"/>
      <c r="I892" s="142"/>
      <c r="J892" s="142"/>
      <c r="K892" s="151"/>
    </row>
    <row r="893" spans="2:11" x14ac:dyDescent="0.2">
      <c r="B893" s="142"/>
      <c r="C893" s="142"/>
      <c r="D893" s="142"/>
      <c r="E893" s="142"/>
      <c r="F893" s="151"/>
      <c r="G893" s="142"/>
      <c r="H893" s="142"/>
      <c r="I893" s="142"/>
      <c r="J893" s="142"/>
      <c r="K893" s="151"/>
    </row>
    <row r="894" spans="2:11" x14ac:dyDescent="0.2">
      <c r="B894" s="142"/>
      <c r="C894" s="142"/>
      <c r="D894" s="142"/>
      <c r="E894" s="142"/>
      <c r="F894" s="151"/>
      <c r="G894" s="142"/>
      <c r="H894" s="142"/>
      <c r="I894" s="142"/>
      <c r="J894" s="142"/>
      <c r="K894" s="151"/>
    </row>
    <row r="895" spans="2:11" x14ac:dyDescent="0.2">
      <c r="B895" s="142"/>
      <c r="C895" s="142"/>
      <c r="D895" s="142"/>
      <c r="E895" s="142"/>
      <c r="F895" s="151"/>
      <c r="G895" s="142"/>
      <c r="H895" s="142"/>
      <c r="I895" s="142"/>
      <c r="J895" s="142"/>
      <c r="K895" s="151"/>
    </row>
    <row r="896" spans="2:11" x14ac:dyDescent="0.2">
      <c r="B896" s="142"/>
      <c r="C896" s="142"/>
      <c r="D896" s="142"/>
      <c r="E896" s="142"/>
      <c r="F896" s="151"/>
      <c r="G896" s="142"/>
      <c r="H896" s="142"/>
      <c r="I896" s="142"/>
      <c r="J896" s="142"/>
      <c r="K896" s="151"/>
    </row>
    <row r="897" spans="2:11" x14ac:dyDescent="0.2">
      <c r="B897" s="142"/>
      <c r="C897" s="142"/>
      <c r="D897" s="142"/>
      <c r="E897" s="142"/>
      <c r="F897" s="151"/>
      <c r="G897" s="142"/>
      <c r="H897" s="142"/>
      <c r="I897" s="142"/>
      <c r="J897" s="142"/>
      <c r="K897" s="151"/>
    </row>
    <row r="898" spans="2:11" x14ac:dyDescent="0.2">
      <c r="B898" s="142"/>
      <c r="C898" s="142"/>
      <c r="D898" s="142"/>
      <c r="E898" s="142"/>
      <c r="F898" s="151"/>
      <c r="G898" s="142"/>
      <c r="H898" s="142"/>
      <c r="I898" s="142"/>
      <c r="J898" s="142"/>
      <c r="K898" s="151"/>
    </row>
    <row r="899" spans="2:11" x14ac:dyDescent="0.2">
      <c r="B899" s="142"/>
      <c r="C899" s="142"/>
      <c r="D899" s="142"/>
      <c r="E899" s="142"/>
      <c r="F899" s="151"/>
      <c r="G899" s="142"/>
      <c r="H899" s="142"/>
      <c r="I899" s="142"/>
      <c r="J899" s="142"/>
      <c r="K899" s="151"/>
    </row>
    <row r="900" spans="2:11" x14ac:dyDescent="0.2">
      <c r="B900" s="142"/>
      <c r="C900" s="142"/>
      <c r="D900" s="142"/>
      <c r="E900" s="142"/>
      <c r="F900" s="151"/>
      <c r="G900" s="142"/>
      <c r="H900" s="142"/>
      <c r="I900" s="142"/>
      <c r="J900" s="142"/>
      <c r="K900" s="151"/>
    </row>
    <row r="901" spans="2:11" x14ac:dyDescent="0.2">
      <c r="B901" s="142"/>
      <c r="C901" s="142"/>
      <c r="D901" s="142"/>
      <c r="E901" s="142"/>
      <c r="F901" s="151"/>
      <c r="G901" s="142"/>
      <c r="H901" s="142"/>
      <c r="I901" s="142"/>
      <c r="J901" s="142"/>
      <c r="K901" s="151"/>
    </row>
    <row r="902" spans="2:11" x14ac:dyDescent="0.2">
      <c r="B902" s="142"/>
      <c r="C902" s="142"/>
      <c r="D902" s="142"/>
      <c r="E902" s="142"/>
      <c r="F902" s="151"/>
      <c r="G902" s="142"/>
      <c r="H902" s="142"/>
      <c r="I902" s="142"/>
      <c r="J902" s="142"/>
      <c r="K902" s="151"/>
    </row>
    <row r="903" spans="2:11" x14ac:dyDescent="0.2">
      <c r="B903" s="142"/>
      <c r="C903" s="142"/>
      <c r="D903" s="142"/>
      <c r="E903" s="142"/>
      <c r="F903" s="151"/>
      <c r="G903" s="142"/>
      <c r="H903" s="142"/>
      <c r="I903" s="142"/>
      <c r="J903" s="142"/>
      <c r="K903" s="151"/>
    </row>
    <row r="904" spans="2:11" x14ac:dyDescent="0.2">
      <c r="B904" s="142"/>
      <c r="C904" s="142"/>
      <c r="D904" s="142"/>
      <c r="E904" s="142"/>
      <c r="F904" s="151"/>
      <c r="G904" s="142"/>
      <c r="H904" s="142"/>
      <c r="I904" s="142"/>
      <c r="J904" s="142"/>
      <c r="K904" s="151"/>
    </row>
    <row r="905" spans="2:11" x14ac:dyDescent="0.2">
      <c r="B905" s="142"/>
      <c r="C905" s="142"/>
      <c r="D905" s="142"/>
      <c r="E905" s="142"/>
      <c r="F905" s="151"/>
      <c r="G905" s="142"/>
      <c r="H905" s="142"/>
      <c r="I905" s="142"/>
      <c r="J905" s="142"/>
      <c r="K905" s="151"/>
    </row>
    <row r="906" spans="2:11" x14ac:dyDescent="0.2">
      <c r="B906" s="142"/>
      <c r="C906" s="142"/>
      <c r="D906" s="142"/>
      <c r="E906" s="142"/>
      <c r="F906" s="151"/>
      <c r="G906" s="142"/>
      <c r="H906" s="142"/>
      <c r="I906" s="142"/>
      <c r="J906" s="142"/>
      <c r="K906" s="151"/>
    </row>
    <row r="907" spans="2:11" x14ac:dyDescent="0.2">
      <c r="B907" s="142"/>
      <c r="C907" s="142"/>
      <c r="D907" s="142"/>
      <c r="E907" s="142"/>
      <c r="F907" s="151"/>
      <c r="G907" s="142"/>
      <c r="H907" s="142"/>
      <c r="I907" s="142"/>
      <c r="J907" s="142"/>
      <c r="K907" s="151"/>
    </row>
    <row r="908" spans="2:11" x14ac:dyDescent="0.2">
      <c r="B908" s="142"/>
      <c r="C908" s="142"/>
      <c r="D908" s="142"/>
      <c r="E908" s="142"/>
      <c r="F908" s="151"/>
      <c r="G908" s="142"/>
      <c r="H908" s="142"/>
      <c r="I908" s="142"/>
      <c r="J908" s="142"/>
      <c r="K908" s="151"/>
    </row>
    <row r="909" spans="2:11" x14ac:dyDescent="0.2">
      <c r="B909" s="142"/>
      <c r="C909" s="142"/>
      <c r="D909" s="142"/>
      <c r="E909" s="142"/>
      <c r="F909" s="151"/>
      <c r="G909" s="142"/>
      <c r="H909" s="142"/>
      <c r="I909" s="142"/>
      <c r="J909" s="142"/>
      <c r="K909" s="151"/>
    </row>
    <row r="910" spans="2:11" x14ac:dyDescent="0.2">
      <c r="B910" s="142"/>
      <c r="C910" s="142"/>
      <c r="D910" s="142"/>
      <c r="E910" s="142"/>
      <c r="F910" s="151"/>
      <c r="G910" s="142"/>
      <c r="H910" s="142"/>
      <c r="I910" s="142"/>
      <c r="J910" s="142"/>
      <c r="K910" s="151"/>
    </row>
    <row r="911" spans="2:11" x14ac:dyDescent="0.2">
      <c r="B911" s="142"/>
      <c r="C911" s="142"/>
      <c r="D911" s="142"/>
      <c r="E911" s="142"/>
      <c r="F911" s="151"/>
      <c r="G911" s="142"/>
      <c r="H911" s="142"/>
      <c r="I911" s="142"/>
      <c r="J911" s="142"/>
      <c r="K911" s="151"/>
    </row>
    <row r="912" spans="2:11" x14ac:dyDescent="0.2">
      <c r="B912" s="142"/>
      <c r="C912" s="142"/>
      <c r="D912" s="142"/>
      <c r="E912" s="142"/>
      <c r="F912" s="151"/>
      <c r="G912" s="142"/>
      <c r="H912" s="142"/>
      <c r="I912" s="142"/>
      <c r="J912" s="142"/>
      <c r="K912" s="151"/>
    </row>
    <row r="913" spans="2:11" x14ac:dyDescent="0.2">
      <c r="B913" s="142"/>
      <c r="C913" s="142"/>
      <c r="D913" s="142"/>
      <c r="E913" s="142"/>
      <c r="F913" s="151"/>
      <c r="G913" s="142"/>
      <c r="H913" s="142"/>
      <c r="I913" s="142"/>
      <c r="J913" s="142"/>
      <c r="K913" s="151"/>
    </row>
    <row r="914" spans="2:11" x14ac:dyDescent="0.2">
      <c r="B914" s="142"/>
      <c r="C914" s="142"/>
      <c r="D914" s="142"/>
      <c r="E914" s="142"/>
      <c r="F914" s="151"/>
      <c r="G914" s="142"/>
      <c r="H914" s="142"/>
      <c r="I914" s="142"/>
      <c r="J914" s="142"/>
      <c r="K914" s="151"/>
    </row>
    <row r="915" spans="2:11" x14ac:dyDescent="0.2">
      <c r="B915" s="142"/>
      <c r="C915" s="142"/>
      <c r="D915" s="142"/>
      <c r="E915" s="142"/>
      <c r="F915" s="151"/>
      <c r="G915" s="142"/>
      <c r="H915" s="142"/>
      <c r="I915" s="142"/>
      <c r="J915" s="142"/>
      <c r="K915" s="151"/>
    </row>
    <row r="916" spans="2:11" x14ac:dyDescent="0.2">
      <c r="B916" s="142"/>
      <c r="C916" s="142"/>
      <c r="D916" s="142"/>
      <c r="E916" s="142"/>
      <c r="F916" s="151"/>
      <c r="G916" s="142"/>
      <c r="H916" s="142"/>
      <c r="I916" s="142"/>
      <c r="J916" s="142"/>
      <c r="K916" s="151"/>
    </row>
    <row r="917" spans="2:11" x14ac:dyDescent="0.2">
      <c r="B917" s="142"/>
      <c r="C917" s="142"/>
      <c r="D917" s="142"/>
      <c r="E917" s="142"/>
      <c r="F917" s="151"/>
      <c r="G917" s="142"/>
      <c r="H917" s="142"/>
      <c r="I917" s="142"/>
      <c r="J917" s="142"/>
      <c r="K917" s="151"/>
    </row>
    <row r="918" spans="2:11" x14ac:dyDescent="0.2">
      <c r="B918" s="142"/>
      <c r="C918" s="142"/>
      <c r="D918" s="142"/>
      <c r="E918" s="142"/>
      <c r="F918" s="151"/>
      <c r="G918" s="142"/>
      <c r="H918" s="142"/>
      <c r="I918" s="142"/>
      <c r="J918" s="142"/>
      <c r="K918" s="151"/>
    </row>
    <row r="919" spans="2:11" x14ac:dyDescent="0.2">
      <c r="B919" s="142"/>
      <c r="C919" s="142"/>
      <c r="D919" s="142"/>
      <c r="E919" s="142"/>
      <c r="F919" s="151"/>
      <c r="G919" s="142"/>
      <c r="H919" s="142"/>
      <c r="I919" s="142"/>
      <c r="J919" s="142"/>
      <c r="K919" s="151"/>
    </row>
    <row r="920" spans="2:11" x14ac:dyDescent="0.2">
      <c r="B920" s="142"/>
      <c r="C920" s="142"/>
      <c r="D920" s="142"/>
      <c r="E920" s="142"/>
      <c r="F920" s="151"/>
      <c r="G920" s="142"/>
      <c r="H920" s="142"/>
      <c r="I920" s="142"/>
      <c r="J920" s="142"/>
      <c r="K920" s="151"/>
    </row>
    <row r="921" spans="2:11" x14ac:dyDescent="0.2">
      <c r="B921" s="142"/>
      <c r="C921" s="142"/>
      <c r="D921" s="142"/>
      <c r="E921" s="142"/>
      <c r="F921" s="151"/>
      <c r="G921" s="142"/>
      <c r="H921" s="142"/>
      <c r="I921" s="142"/>
      <c r="J921" s="142"/>
      <c r="K921" s="151"/>
    </row>
    <row r="922" spans="2:11" x14ac:dyDescent="0.2">
      <c r="B922" s="142"/>
      <c r="C922" s="142"/>
      <c r="D922" s="142"/>
      <c r="E922" s="142"/>
      <c r="F922" s="151"/>
      <c r="G922" s="142"/>
      <c r="H922" s="142"/>
      <c r="I922" s="142"/>
      <c r="J922" s="142"/>
      <c r="K922" s="151"/>
    </row>
    <row r="923" spans="2:11" x14ac:dyDescent="0.2">
      <c r="B923" s="142"/>
      <c r="C923" s="142"/>
      <c r="D923" s="142"/>
      <c r="E923" s="142"/>
      <c r="F923" s="151"/>
      <c r="G923" s="142"/>
      <c r="H923" s="142"/>
      <c r="I923" s="142"/>
      <c r="J923" s="142"/>
      <c r="K923" s="151"/>
    </row>
    <row r="924" spans="2:11" x14ac:dyDescent="0.2">
      <c r="B924" s="142"/>
      <c r="C924" s="142"/>
      <c r="D924" s="142"/>
      <c r="E924" s="142"/>
      <c r="F924" s="151"/>
      <c r="G924" s="142"/>
      <c r="H924" s="142"/>
      <c r="I924" s="142"/>
      <c r="J924" s="142"/>
      <c r="K924" s="151"/>
    </row>
    <row r="925" spans="2:11" x14ac:dyDescent="0.2">
      <c r="B925" s="142"/>
      <c r="C925" s="142"/>
      <c r="D925" s="142"/>
      <c r="E925" s="142"/>
      <c r="F925" s="151"/>
      <c r="G925" s="142"/>
      <c r="H925" s="142"/>
      <c r="I925" s="142"/>
      <c r="J925" s="142"/>
      <c r="K925" s="151"/>
    </row>
    <row r="926" spans="2:11" x14ac:dyDescent="0.2">
      <c r="B926" s="142"/>
      <c r="C926" s="142"/>
      <c r="D926" s="142"/>
      <c r="E926" s="142"/>
      <c r="F926" s="151"/>
      <c r="G926" s="142"/>
      <c r="H926" s="142"/>
      <c r="I926" s="142"/>
      <c r="J926" s="142"/>
      <c r="K926" s="151"/>
    </row>
    <row r="927" spans="2:11" x14ac:dyDescent="0.2">
      <c r="B927" s="142"/>
      <c r="C927" s="142"/>
      <c r="D927" s="142"/>
      <c r="E927" s="142"/>
      <c r="F927" s="151"/>
      <c r="G927" s="142"/>
      <c r="H927" s="142"/>
      <c r="I927" s="142"/>
      <c r="J927" s="142"/>
      <c r="K927" s="151"/>
    </row>
    <row r="928" spans="2:11" x14ac:dyDescent="0.2">
      <c r="B928" s="142"/>
      <c r="C928" s="142"/>
      <c r="D928" s="142"/>
      <c r="E928" s="142"/>
      <c r="F928" s="151"/>
      <c r="G928" s="142"/>
      <c r="H928" s="142"/>
      <c r="I928" s="142"/>
      <c r="J928" s="142"/>
      <c r="K928" s="151"/>
    </row>
    <row r="929" spans="2:11" x14ac:dyDescent="0.2">
      <c r="B929" s="142"/>
      <c r="C929" s="142"/>
      <c r="D929" s="142"/>
      <c r="E929" s="142"/>
      <c r="F929" s="151"/>
      <c r="G929" s="142"/>
      <c r="H929" s="142"/>
      <c r="I929" s="142"/>
      <c r="J929" s="142"/>
      <c r="K929" s="151"/>
    </row>
    <row r="930" spans="2:11" x14ac:dyDescent="0.2">
      <c r="B930" s="142"/>
      <c r="C930" s="142"/>
      <c r="D930" s="142"/>
      <c r="E930" s="142"/>
      <c r="F930" s="151"/>
      <c r="G930" s="142"/>
      <c r="H930" s="142"/>
      <c r="I930" s="142"/>
      <c r="J930" s="142"/>
      <c r="K930" s="151"/>
    </row>
    <row r="931" spans="2:11" x14ac:dyDescent="0.2">
      <c r="B931" s="142"/>
      <c r="C931" s="142"/>
      <c r="D931" s="142"/>
      <c r="E931" s="142"/>
      <c r="F931" s="151"/>
      <c r="G931" s="142"/>
      <c r="H931" s="142"/>
      <c r="I931" s="142"/>
      <c r="J931" s="142"/>
      <c r="K931" s="151"/>
    </row>
    <row r="932" spans="2:11" x14ac:dyDescent="0.2">
      <c r="B932" s="142"/>
      <c r="C932" s="142"/>
      <c r="D932" s="142"/>
      <c r="E932" s="142"/>
      <c r="F932" s="151"/>
      <c r="G932" s="142"/>
      <c r="H932" s="142"/>
      <c r="I932" s="142"/>
      <c r="J932" s="142"/>
      <c r="K932" s="151"/>
    </row>
    <row r="933" spans="2:11" x14ac:dyDescent="0.2">
      <c r="B933" s="142"/>
      <c r="C933" s="142"/>
      <c r="D933" s="142"/>
      <c r="E933" s="142"/>
      <c r="F933" s="151"/>
      <c r="G933" s="142"/>
      <c r="H933" s="142"/>
      <c r="I933" s="142"/>
      <c r="J933" s="142"/>
      <c r="K933" s="151"/>
    </row>
    <row r="934" spans="2:11" x14ac:dyDescent="0.2">
      <c r="B934" s="142"/>
      <c r="C934" s="142"/>
      <c r="D934" s="142"/>
      <c r="E934" s="142"/>
      <c r="F934" s="151"/>
      <c r="G934" s="142"/>
      <c r="H934" s="142"/>
      <c r="I934" s="142"/>
      <c r="J934" s="142"/>
      <c r="K934" s="151"/>
    </row>
    <row r="935" spans="2:11" x14ac:dyDescent="0.2">
      <c r="B935" s="142"/>
      <c r="C935" s="142"/>
      <c r="D935" s="142"/>
      <c r="E935" s="142"/>
      <c r="F935" s="151"/>
      <c r="G935" s="142"/>
      <c r="H935" s="142"/>
      <c r="I935" s="142"/>
      <c r="J935" s="142"/>
      <c r="K935" s="151"/>
    </row>
    <row r="936" spans="2:11" x14ac:dyDescent="0.2">
      <c r="B936" s="142"/>
      <c r="C936" s="142"/>
      <c r="D936" s="142"/>
      <c r="E936" s="142"/>
      <c r="F936" s="151"/>
      <c r="G936" s="142"/>
      <c r="H936" s="142"/>
      <c r="I936" s="142"/>
      <c r="J936" s="142"/>
      <c r="K936" s="151"/>
    </row>
    <row r="937" spans="2:11" x14ac:dyDescent="0.2">
      <c r="B937" s="142"/>
      <c r="C937" s="142"/>
      <c r="D937" s="142"/>
      <c r="E937" s="142"/>
      <c r="F937" s="151"/>
      <c r="G937" s="142"/>
      <c r="H937" s="142"/>
      <c r="I937" s="142"/>
      <c r="J937" s="142"/>
      <c r="K937" s="151"/>
    </row>
    <row r="938" spans="2:11" x14ac:dyDescent="0.2">
      <c r="B938" s="142"/>
      <c r="C938" s="142"/>
      <c r="D938" s="142"/>
      <c r="E938" s="142"/>
      <c r="F938" s="151"/>
      <c r="G938" s="142"/>
      <c r="H938" s="142"/>
      <c r="I938" s="142"/>
      <c r="J938" s="142"/>
      <c r="K938" s="151"/>
    </row>
    <row r="939" spans="2:11" x14ac:dyDescent="0.2">
      <c r="B939" s="142"/>
      <c r="C939" s="142"/>
      <c r="D939" s="142"/>
      <c r="E939" s="142"/>
      <c r="F939" s="151"/>
      <c r="G939" s="142"/>
      <c r="H939" s="142"/>
      <c r="I939" s="142"/>
      <c r="J939" s="142"/>
      <c r="K939" s="151"/>
    </row>
    <row r="940" spans="2:11" x14ac:dyDescent="0.2">
      <c r="B940" s="142"/>
      <c r="C940" s="142"/>
      <c r="D940" s="142"/>
      <c r="E940" s="142"/>
      <c r="F940" s="151"/>
      <c r="G940" s="142"/>
      <c r="H940" s="142"/>
      <c r="I940" s="142"/>
      <c r="J940" s="142"/>
      <c r="K940" s="151"/>
    </row>
    <row r="941" spans="2:11" x14ac:dyDescent="0.2">
      <c r="B941" s="142"/>
      <c r="C941" s="142"/>
      <c r="D941" s="142"/>
      <c r="E941" s="142"/>
      <c r="F941" s="151"/>
      <c r="G941" s="142"/>
      <c r="H941" s="142"/>
      <c r="I941" s="142"/>
      <c r="J941" s="142"/>
      <c r="K941" s="151"/>
    </row>
    <row r="942" spans="2:11" x14ac:dyDescent="0.2">
      <c r="B942" s="142"/>
      <c r="C942" s="142"/>
      <c r="D942" s="142"/>
      <c r="E942" s="142"/>
      <c r="F942" s="151"/>
      <c r="G942" s="142"/>
      <c r="H942" s="142"/>
      <c r="I942" s="142"/>
      <c r="J942" s="142"/>
      <c r="K942" s="151"/>
    </row>
    <row r="943" spans="2:11" x14ac:dyDescent="0.2">
      <c r="B943" s="142"/>
      <c r="C943" s="142"/>
      <c r="D943" s="142"/>
      <c r="E943" s="142"/>
      <c r="F943" s="151"/>
      <c r="G943" s="142"/>
      <c r="H943" s="142"/>
      <c r="I943" s="142"/>
      <c r="J943" s="142"/>
      <c r="K943" s="151"/>
    </row>
    <row r="944" spans="2:11" x14ac:dyDescent="0.2">
      <c r="B944" s="142"/>
      <c r="C944" s="142"/>
      <c r="D944" s="142"/>
      <c r="E944" s="142"/>
      <c r="F944" s="151"/>
      <c r="G944" s="142"/>
      <c r="H944" s="142"/>
      <c r="I944" s="142"/>
      <c r="J944" s="142"/>
      <c r="K944" s="151"/>
    </row>
    <row r="945" spans="2:11" x14ac:dyDescent="0.2">
      <c r="B945" s="142"/>
      <c r="C945" s="142"/>
      <c r="D945" s="142"/>
      <c r="E945" s="142"/>
      <c r="F945" s="151"/>
      <c r="G945" s="142"/>
      <c r="H945" s="142"/>
      <c r="I945" s="142"/>
      <c r="J945" s="142"/>
      <c r="K945" s="151"/>
    </row>
    <row r="946" spans="2:11" x14ac:dyDescent="0.2">
      <c r="B946" s="142"/>
      <c r="C946" s="142"/>
      <c r="D946" s="142"/>
      <c r="E946" s="142"/>
      <c r="F946" s="151"/>
      <c r="G946" s="142"/>
      <c r="H946" s="142"/>
      <c r="I946" s="142"/>
      <c r="J946" s="142"/>
      <c r="K946" s="151"/>
    </row>
    <row r="947" spans="2:11" x14ac:dyDescent="0.2">
      <c r="B947" s="142"/>
      <c r="C947" s="142"/>
      <c r="D947" s="142"/>
      <c r="E947" s="142"/>
      <c r="F947" s="151"/>
      <c r="G947" s="142"/>
      <c r="H947" s="142"/>
      <c r="I947" s="142"/>
      <c r="J947" s="142"/>
      <c r="K947" s="151"/>
    </row>
    <row r="948" spans="2:11" x14ac:dyDescent="0.2">
      <c r="B948" s="142"/>
      <c r="C948" s="142"/>
      <c r="D948" s="142"/>
      <c r="E948" s="142"/>
      <c r="F948" s="151"/>
      <c r="G948" s="142"/>
      <c r="H948" s="142"/>
      <c r="I948" s="142"/>
      <c r="J948" s="142"/>
      <c r="K948" s="151"/>
    </row>
    <row r="949" spans="2:11" x14ac:dyDescent="0.2">
      <c r="B949" s="142"/>
      <c r="C949" s="142"/>
      <c r="D949" s="142"/>
      <c r="E949" s="142"/>
      <c r="F949" s="151"/>
      <c r="G949" s="142"/>
      <c r="H949" s="142"/>
      <c r="I949" s="142"/>
      <c r="J949" s="142"/>
      <c r="K949" s="151"/>
    </row>
    <row r="950" spans="2:11" x14ac:dyDescent="0.2">
      <c r="B950" s="142"/>
      <c r="C950" s="142"/>
      <c r="D950" s="142"/>
      <c r="E950" s="142"/>
      <c r="F950" s="151"/>
      <c r="G950" s="142"/>
      <c r="H950" s="142"/>
      <c r="I950" s="142"/>
      <c r="J950" s="142"/>
      <c r="K950" s="151"/>
    </row>
    <row r="951" spans="2:11" x14ac:dyDescent="0.2">
      <c r="B951" s="142"/>
      <c r="C951" s="142"/>
      <c r="D951" s="142"/>
      <c r="E951" s="142"/>
      <c r="F951" s="151"/>
      <c r="G951" s="142"/>
      <c r="H951" s="142"/>
      <c r="I951" s="142"/>
      <c r="J951" s="142"/>
      <c r="K951" s="151"/>
    </row>
    <row r="952" spans="2:11" x14ac:dyDescent="0.2">
      <c r="B952" s="142"/>
      <c r="C952" s="142"/>
      <c r="D952" s="142"/>
      <c r="E952" s="142"/>
      <c r="F952" s="151"/>
      <c r="G952" s="142"/>
      <c r="H952" s="142"/>
      <c r="I952" s="142"/>
      <c r="J952" s="142"/>
      <c r="K952" s="151"/>
    </row>
    <row r="953" spans="2:11" x14ac:dyDescent="0.2">
      <c r="B953" s="142"/>
      <c r="C953" s="142"/>
      <c r="D953" s="142"/>
      <c r="E953" s="142"/>
      <c r="F953" s="151"/>
      <c r="G953" s="142"/>
      <c r="H953" s="142"/>
      <c r="I953" s="142"/>
      <c r="J953" s="142"/>
      <c r="K953" s="151"/>
    </row>
    <row r="954" spans="2:11" x14ac:dyDescent="0.2">
      <c r="B954" s="142"/>
      <c r="C954" s="142"/>
      <c r="D954" s="142"/>
      <c r="E954" s="142"/>
      <c r="F954" s="151"/>
      <c r="G954" s="142"/>
      <c r="H954" s="142"/>
      <c r="I954" s="142"/>
      <c r="J954" s="142"/>
      <c r="K954" s="151"/>
    </row>
    <row r="955" spans="2:11" x14ac:dyDescent="0.2">
      <c r="B955" s="142"/>
      <c r="C955" s="142"/>
      <c r="D955" s="142"/>
      <c r="E955" s="142"/>
      <c r="F955" s="151"/>
      <c r="G955" s="142"/>
      <c r="H955" s="142"/>
      <c r="I955" s="142"/>
      <c r="J955" s="142"/>
      <c r="K955" s="151"/>
    </row>
    <row r="956" spans="2:11" x14ac:dyDescent="0.2">
      <c r="B956" s="142"/>
      <c r="C956" s="142"/>
      <c r="D956" s="142"/>
      <c r="E956" s="142"/>
      <c r="F956" s="151"/>
      <c r="G956" s="142"/>
      <c r="H956" s="142"/>
      <c r="I956" s="142"/>
      <c r="J956" s="142"/>
      <c r="K956" s="151"/>
    </row>
    <row r="957" spans="2:11" x14ac:dyDescent="0.2">
      <c r="B957" s="142"/>
      <c r="C957" s="142"/>
      <c r="D957" s="142"/>
      <c r="E957" s="142"/>
      <c r="F957" s="151"/>
      <c r="G957" s="142"/>
      <c r="H957" s="142"/>
      <c r="I957" s="142"/>
      <c r="J957" s="142"/>
      <c r="K957" s="151"/>
    </row>
    <row r="958" spans="2:11" x14ac:dyDescent="0.2">
      <c r="B958" s="142"/>
      <c r="C958" s="142"/>
      <c r="D958" s="142"/>
      <c r="E958" s="142"/>
      <c r="F958" s="151"/>
      <c r="G958" s="142"/>
      <c r="H958" s="142"/>
      <c r="I958" s="142"/>
      <c r="J958" s="142"/>
      <c r="K958" s="151"/>
    </row>
    <row r="959" spans="2:11" x14ac:dyDescent="0.2">
      <c r="B959" s="142"/>
      <c r="C959" s="142"/>
      <c r="D959" s="142"/>
      <c r="E959" s="142"/>
      <c r="F959" s="151"/>
      <c r="G959" s="142"/>
      <c r="H959" s="142"/>
      <c r="I959" s="142"/>
      <c r="J959" s="142"/>
      <c r="K959" s="151"/>
    </row>
    <row r="960" spans="2:11" x14ac:dyDescent="0.2">
      <c r="B960" s="142"/>
      <c r="C960" s="142"/>
      <c r="D960" s="142"/>
      <c r="E960" s="142"/>
      <c r="F960" s="151"/>
      <c r="G960" s="142"/>
      <c r="H960" s="142"/>
      <c r="I960" s="142"/>
      <c r="J960" s="142"/>
      <c r="K960" s="151"/>
    </row>
    <row r="961" spans="2:11" x14ac:dyDescent="0.2">
      <c r="B961" s="142"/>
      <c r="C961" s="142"/>
      <c r="D961" s="142"/>
      <c r="E961" s="142"/>
      <c r="F961" s="151"/>
      <c r="G961" s="142"/>
      <c r="H961" s="142"/>
      <c r="I961" s="142"/>
      <c r="J961" s="142"/>
      <c r="K961" s="151"/>
    </row>
    <row r="962" spans="2:11" x14ac:dyDescent="0.2">
      <c r="B962" s="142"/>
      <c r="C962" s="142"/>
      <c r="D962" s="142"/>
      <c r="E962" s="142"/>
      <c r="F962" s="151"/>
      <c r="G962" s="142"/>
      <c r="H962" s="142"/>
      <c r="I962" s="142"/>
      <c r="J962" s="142"/>
      <c r="K962" s="151"/>
    </row>
    <row r="963" spans="2:11" x14ac:dyDescent="0.2">
      <c r="B963" s="142"/>
      <c r="C963" s="142"/>
      <c r="D963" s="142"/>
      <c r="E963" s="142"/>
      <c r="F963" s="151"/>
      <c r="G963" s="142"/>
      <c r="H963" s="142"/>
      <c r="I963" s="142"/>
      <c r="J963" s="142"/>
      <c r="K963" s="151"/>
    </row>
    <row r="964" spans="2:11" x14ac:dyDescent="0.2">
      <c r="B964" s="142"/>
      <c r="C964" s="142"/>
      <c r="D964" s="142"/>
      <c r="E964" s="142"/>
      <c r="F964" s="151"/>
      <c r="G964" s="142"/>
      <c r="H964" s="142"/>
      <c r="I964" s="142"/>
      <c r="J964" s="142"/>
      <c r="K964" s="151"/>
    </row>
    <row r="965" spans="2:11" x14ac:dyDescent="0.2">
      <c r="B965" s="142"/>
      <c r="C965" s="142"/>
      <c r="D965" s="142"/>
      <c r="E965" s="142"/>
      <c r="F965" s="151"/>
      <c r="G965" s="142"/>
      <c r="H965" s="142"/>
      <c r="I965" s="142"/>
      <c r="J965" s="142"/>
      <c r="K965" s="151"/>
    </row>
    <row r="966" spans="2:11" x14ac:dyDescent="0.2">
      <c r="B966" s="142"/>
      <c r="C966" s="142"/>
      <c r="D966" s="142"/>
      <c r="E966" s="142"/>
      <c r="F966" s="151"/>
      <c r="G966" s="142"/>
      <c r="H966" s="142"/>
      <c r="I966" s="142"/>
      <c r="J966" s="142"/>
      <c r="K966" s="151"/>
    </row>
    <row r="967" spans="2:11" x14ac:dyDescent="0.2">
      <c r="B967" s="142"/>
      <c r="C967" s="142"/>
      <c r="D967" s="142"/>
      <c r="E967" s="142"/>
      <c r="F967" s="151"/>
      <c r="G967" s="142"/>
      <c r="H967" s="142"/>
      <c r="I967" s="142"/>
      <c r="J967" s="142"/>
      <c r="K967" s="151"/>
    </row>
    <row r="968" spans="2:11" x14ac:dyDescent="0.2">
      <c r="B968" s="142"/>
      <c r="C968" s="142"/>
      <c r="D968" s="142"/>
      <c r="E968" s="142"/>
      <c r="F968" s="151"/>
      <c r="G968" s="142"/>
      <c r="H968" s="142"/>
      <c r="I968" s="142"/>
      <c r="J968" s="142"/>
      <c r="K968" s="151"/>
    </row>
    <row r="969" spans="2:11" x14ac:dyDescent="0.2">
      <c r="B969" s="142"/>
      <c r="C969" s="142"/>
      <c r="D969" s="142"/>
      <c r="E969" s="142"/>
      <c r="F969" s="151"/>
      <c r="G969" s="142"/>
      <c r="H969" s="142"/>
      <c r="I969" s="142"/>
      <c r="J969" s="142"/>
      <c r="K969" s="151"/>
    </row>
    <row r="970" spans="2:11" x14ac:dyDescent="0.2">
      <c r="B970" s="142"/>
      <c r="C970" s="142"/>
      <c r="D970" s="142"/>
      <c r="E970" s="142"/>
      <c r="F970" s="151"/>
      <c r="G970" s="142"/>
      <c r="H970" s="142"/>
      <c r="I970" s="142"/>
      <c r="J970" s="142"/>
      <c r="K970" s="151"/>
    </row>
    <row r="971" spans="2:11" x14ac:dyDescent="0.2">
      <c r="B971" s="142"/>
      <c r="C971" s="142"/>
      <c r="D971" s="142"/>
      <c r="E971" s="142"/>
      <c r="F971" s="151"/>
      <c r="G971" s="142"/>
      <c r="H971" s="142"/>
      <c r="I971" s="142"/>
      <c r="J971" s="142"/>
      <c r="K971" s="151"/>
    </row>
    <row r="972" spans="2:11" x14ac:dyDescent="0.2">
      <c r="B972" s="142"/>
      <c r="C972" s="142"/>
      <c r="D972" s="142"/>
      <c r="E972" s="142"/>
      <c r="F972" s="151"/>
      <c r="G972" s="142"/>
      <c r="H972" s="142"/>
      <c r="I972" s="142"/>
      <c r="J972" s="142"/>
      <c r="K972" s="151"/>
    </row>
    <row r="973" spans="2:11" x14ac:dyDescent="0.2">
      <c r="B973" s="142"/>
      <c r="C973" s="142"/>
      <c r="D973" s="142"/>
      <c r="E973" s="142"/>
      <c r="F973" s="151"/>
      <c r="G973" s="142"/>
      <c r="H973" s="142"/>
      <c r="I973" s="142"/>
      <c r="J973" s="142"/>
      <c r="K973" s="151"/>
    </row>
    <row r="974" spans="2:11" x14ac:dyDescent="0.2">
      <c r="B974" s="142"/>
      <c r="C974" s="142"/>
      <c r="D974" s="142"/>
      <c r="E974" s="142"/>
      <c r="F974" s="151"/>
      <c r="G974" s="142"/>
      <c r="H974" s="142"/>
      <c r="I974" s="142"/>
      <c r="J974" s="142"/>
      <c r="K974" s="151"/>
    </row>
    <row r="975" spans="2:11" x14ac:dyDescent="0.2">
      <c r="B975" s="142"/>
      <c r="C975" s="142"/>
      <c r="D975" s="142"/>
      <c r="E975" s="142"/>
      <c r="F975" s="151"/>
      <c r="G975" s="142"/>
      <c r="H975" s="142"/>
      <c r="I975" s="142"/>
      <c r="J975" s="142"/>
      <c r="K975" s="151"/>
    </row>
    <row r="976" spans="2:11" x14ac:dyDescent="0.2">
      <c r="B976" s="142"/>
      <c r="C976" s="142"/>
      <c r="D976" s="142"/>
      <c r="E976" s="142"/>
      <c r="F976" s="151"/>
      <c r="G976" s="142"/>
      <c r="H976" s="142"/>
      <c r="I976" s="142"/>
      <c r="J976" s="142"/>
      <c r="K976" s="151"/>
    </row>
    <row r="977" spans="2:11" x14ac:dyDescent="0.2">
      <c r="B977" s="142"/>
      <c r="C977" s="142"/>
      <c r="D977" s="142"/>
      <c r="E977" s="142"/>
      <c r="F977" s="151"/>
      <c r="G977" s="142"/>
      <c r="H977" s="142"/>
      <c r="I977" s="142"/>
      <c r="J977" s="142"/>
      <c r="K977" s="151"/>
    </row>
    <row r="978" spans="2:11" x14ac:dyDescent="0.2">
      <c r="B978" s="142"/>
      <c r="C978" s="142"/>
      <c r="D978" s="142"/>
      <c r="E978" s="142"/>
      <c r="F978" s="151"/>
      <c r="G978" s="142"/>
      <c r="H978" s="142"/>
      <c r="I978" s="142"/>
      <c r="J978" s="142"/>
      <c r="K978" s="151"/>
    </row>
    <row r="979" spans="2:11" x14ac:dyDescent="0.2">
      <c r="B979" s="142"/>
      <c r="C979" s="142"/>
      <c r="D979" s="142"/>
      <c r="E979" s="142"/>
      <c r="F979" s="151"/>
      <c r="G979" s="142"/>
      <c r="H979" s="142"/>
      <c r="I979" s="142"/>
      <c r="J979" s="142"/>
      <c r="K979" s="151"/>
    </row>
    <row r="980" spans="2:11" x14ac:dyDescent="0.2">
      <c r="B980" s="142"/>
      <c r="C980" s="142"/>
      <c r="D980" s="142"/>
      <c r="E980" s="142"/>
      <c r="F980" s="151"/>
      <c r="G980" s="142"/>
      <c r="H980" s="142"/>
      <c r="I980" s="142"/>
      <c r="J980" s="142"/>
      <c r="K980" s="151"/>
    </row>
    <row r="981" spans="2:11" x14ac:dyDescent="0.2">
      <c r="B981" s="142"/>
      <c r="C981" s="142"/>
      <c r="D981" s="142"/>
      <c r="E981" s="142"/>
      <c r="F981" s="151"/>
      <c r="G981" s="142"/>
      <c r="H981" s="142"/>
      <c r="I981" s="142"/>
      <c r="J981" s="142"/>
      <c r="K981" s="151"/>
    </row>
    <row r="982" spans="2:11" x14ac:dyDescent="0.2">
      <c r="B982" s="142"/>
      <c r="C982" s="142"/>
      <c r="D982" s="142"/>
      <c r="E982" s="142"/>
      <c r="F982" s="151"/>
      <c r="G982" s="142"/>
      <c r="H982" s="142"/>
      <c r="I982" s="142"/>
      <c r="J982" s="142"/>
      <c r="K982" s="151"/>
    </row>
    <row r="983" spans="2:11" x14ac:dyDescent="0.2">
      <c r="B983" s="142"/>
      <c r="C983" s="142"/>
      <c r="D983" s="142"/>
      <c r="E983" s="142"/>
      <c r="F983" s="151"/>
      <c r="G983" s="142"/>
      <c r="H983" s="142"/>
      <c r="I983" s="142"/>
      <c r="J983" s="142"/>
      <c r="K983" s="151"/>
    </row>
    <row r="984" spans="2:11" x14ac:dyDescent="0.2">
      <c r="B984" s="142"/>
      <c r="C984" s="142"/>
      <c r="D984" s="142"/>
      <c r="E984" s="142"/>
      <c r="F984" s="151"/>
      <c r="G984" s="142"/>
      <c r="H984" s="142"/>
      <c r="I984" s="142"/>
      <c r="J984" s="142"/>
      <c r="K984" s="151"/>
    </row>
    <row r="985" spans="2:11" x14ac:dyDescent="0.2">
      <c r="B985" s="142"/>
      <c r="C985" s="142"/>
      <c r="D985" s="142"/>
      <c r="E985" s="142"/>
      <c r="F985" s="151"/>
      <c r="G985" s="142"/>
      <c r="H985" s="142"/>
      <c r="I985" s="142"/>
      <c r="J985" s="142"/>
      <c r="K985" s="151"/>
    </row>
    <row r="986" spans="2:11" x14ac:dyDescent="0.2">
      <c r="B986" s="142"/>
      <c r="C986" s="142"/>
      <c r="D986" s="142"/>
      <c r="E986" s="142"/>
      <c r="F986" s="151"/>
      <c r="G986" s="142"/>
      <c r="H986" s="142"/>
      <c r="I986" s="142"/>
      <c r="J986" s="142"/>
      <c r="K986" s="151"/>
    </row>
    <row r="987" spans="2:11" x14ac:dyDescent="0.2">
      <c r="B987" s="142"/>
      <c r="C987" s="142"/>
      <c r="D987" s="142"/>
      <c r="E987" s="142"/>
      <c r="F987" s="151"/>
      <c r="G987" s="142"/>
      <c r="H987" s="142"/>
      <c r="I987" s="142"/>
      <c r="J987" s="142"/>
      <c r="K987" s="151"/>
    </row>
    <row r="988" spans="2:11" x14ac:dyDescent="0.2">
      <c r="B988" s="142"/>
      <c r="C988" s="142"/>
      <c r="D988" s="142"/>
      <c r="E988" s="142"/>
      <c r="F988" s="151"/>
      <c r="G988" s="142"/>
      <c r="H988" s="142"/>
      <c r="I988" s="142"/>
      <c r="J988" s="142"/>
      <c r="K988" s="151"/>
    </row>
    <row r="989" spans="2:11" x14ac:dyDescent="0.2">
      <c r="B989" s="142"/>
      <c r="C989" s="142"/>
      <c r="D989" s="142"/>
      <c r="E989" s="142"/>
      <c r="F989" s="151"/>
      <c r="G989" s="142"/>
      <c r="H989" s="142"/>
      <c r="I989" s="142"/>
      <c r="J989" s="142"/>
      <c r="K989" s="151"/>
    </row>
    <row r="990" spans="2:11" x14ac:dyDescent="0.2">
      <c r="B990" s="142"/>
      <c r="C990" s="142"/>
      <c r="D990" s="142"/>
      <c r="E990" s="142"/>
      <c r="F990" s="151"/>
      <c r="G990" s="142"/>
      <c r="H990" s="142"/>
      <c r="I990" s="142"/>
      <c r="J990" s="142"/>
      <c r="K990" s="151"/>
    </row>
    <row r="991" spans="2:11" x14ac:dyDescent="0.2">
      <c r="B991" s="142"/>
      <c r="C991" s="142"/>
      <c r="D991" s="142"/>
      <c r="E991" s="142"/>
      <c r="F991" s="151"/>
      <c r="G991" s="142"/>
      <c r="H991" s="142"/>
      <c r="I991" s="142"/>
      <c r="J991" s="142"/>
      <c r="K991" s="151"/>
    </row>
    <row r="992" spans="2:11" x14ac:dyDescent="0.2">
      <c r="B992" s="142"/>
      <c r="C992" s="142"/>
      <c r="D992" s="142"/>
      <c r="E992" s="142"/>
      <c r="F992" s="151"/>
      <c r="G992" s="142"/>
      <c r="H992" s="142"/>
      <c r="I992" s="142"/>
      <c r="J992" s="142"/>
      <c r="K992" s="151"/>
    </row>
    <row r="993" spans="2:11" x14ac:dyDescent="0.2">
      <c r="B993" s="142"/>
      <c r="C993" s="142"/>
      <c r="D993" s="142"/>
      <c r="E993" s="142"/>
      <c r="F993" s="151"/>
      <c r="G993" s="142"/>
      <c r="H993" s="142"/>
      <c r="I993" s="142"/>
      <c r="J993" s="142"/>
      <c r="K993" s="151"/>
    </row>
    <row r="994" spans="2:11" x14ac:dyDescent="0.2">
      <c r="B994" s="142"/>
      <c r="C994" s="142"/>
      <c r="D994" s="142"/>
      <c r="E994" s="142"/>
      <c r="F994" s="151"/>
      <c r="G994" s="142"/>
      <c r="H994" s="142"/>
      <c r="I994" s="142"/>
      <c r="J994" s="142"/>
      <c r="K994" s="151"/>
    </row>
    <row r="995" spans="2:11" x14ac:dyDescent="0.2">
      <c r="B995" s="142"/>
      <c r="C995" s="142"/>
      <c r="D995" s="142"/>
      <c r="E995" s="142"/>
      <c r="F995" s="151"/>
      <c r="G995" s="142"/>
      <c r="H995" s="142"/>
      <c r="I995" s="142"/>
      <c r="J995" s="142"/>
      <c r="K995" s="151"/>
    </row>
    <row r="996" spans="2:11" x14ac:dyDescent="0.2">
      <c r="B996" s="142"/>
      <c r="C996" s="142"/>
      <c r="D996" s="142"/>
      <c r="E996" s="142"/>
      <c r="F996" s="151"/>
      <c r="G996" s="142"/>
      <c r="H996" s="142"/>
      <c r="I996" s="142"/>
      <c r="J996" s="142"/>
      <c r="K996" s="151"/>
    </row>
    <row r="997" spans="2:11" x14ac:dyDescent="0.2">
      <c r="B997" s="142"/>
      <c r="C997" s="142"/>
      <c r="D997" s="142"/>
      <c r="E997" s="142"/>
      <c r="F997" s="151"/>
      <c r="G997" s="142"/>
      <c r="H997" s="142"/>
      <c r="I997" s="142"/>
      <c r="J997" s="142"/>
      <c r="K997" s="151"/>
    </row>
    <row r="998" spans="2:11" x14ac:dyDescent="0.2">
      <c r="B998" s="142"/>
      <c r="C998" s="142"/>
      <c r="D998" s="142"/>
      <c r="E998" s="142"/>
      <c r="F998" s="151"/>
      <c r="G998" s="142"/>
      <c r="H998" s="142"/>
      <c r="I998" s="142"/>
      <c r="J998" s="142"/>
      <c r="K998" s="151"/>
    </row>
    <row r="999" spans="2:11" x14ac:dyDescent="0.2">
      <c r="B999" s="142"/>
      <c r="C999" s="142"/>
      <c r="D999" s="142"/>
      <c r="E999" s="142"/>
      <c r="F999" s="151"/>
      <c r="G999" s="142"/>
      <c r="H999" s="142"/>
      <c r="I999" s="142"/>
      <c r="J999" s="142"/>
      <c r="K999" s="151"/>
    </row>
    <row r="1000" spans="2:11" x14ac:dyDescent="0.2">
      <c r="B1000" s="142"/>
      <c r="C1000" s="142"/>
      <c r="D1000" s="142"/>
      <c r="E1000" s="142"/>
      <c r="F1000" s="151"/>
      <c r="G1000" s="142"/>
      <c r="H1000" s="142"/>
      <c r="I1000" s="142"/>
      <c r="J1000" s="142"/>
      <c r="K1000" s="151"/>
    </row>
    <row r="1001" spans="2:11" x14ac:dyDescent="0.2">
      <c r="B1001" s="142"/>
      <c r="C1001" s="142"/>
      <c r="D1001" s="142"/>
      <c r="E1001" s="142"/>
      <c r="F1001" s="151"/>
      <c r="G1001" s="142"/>
      <c r="H1001" s="142"/>
      <c r="I1001" s="142"/>
      <c r="J1001" s="142"/>
      <c r="K1001" s="151"/>
    </row>
  </sheetData>
  <mergeCells count="3">
    <mergeCell ref="A2:J2"/>
    <mergeCell ref="A3:J3"/>
    <mergeCell ref="A4:J4"/>
  </mergeCells>
  <pageMargins left="0.70866141732283472" right="0.70866141732283472" top="0.74803149606299213" bottom="0.74803149606299213" header="0.31496062992125984" footer="0.31496062992125984"/>
  <pageSetup paperSize="9" scale="68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E1001"/>
  <sheetViews>
    <sheetView showGridLines="0" workbookViewId="0">
      <pane ySplit="6" topLeftCell="A7" activePane="bottomLeft" state="frozen"/>
      <selection pane="bottomLeft" activeCell="C14" sqref="C14"/>
    </sheetView>
  </sheetViews>
  <sheetFormatPr defaultColWidth="8.88671875" defaultRowHeight="12.45" x14ac:dyDescent="0.2"/>
  <cols>
    <col min="1" max="1" width="34.109375" style="128" customWidth="1"/>
    <col min="2" max="4" width="11.88671875" style="128" customWidth="1"/>
    <col min="5" max="91" width="10.109375" style="128" customWidth="1"/>
    <col min="92" max="16384" width="8.88671875" style="128"/>
  </cols>
  <sheetData>
    <row r="2" spans="1:5" ht="25.55" x14ac:dyDescent="0.55000000000000004">
      <c r="A2" s="161" t="s">
        <v>256</v>
      </c>
      <c r="B2" s="161"/>
      <c r="C2" s="161"/>
      <c r="D2" s="161"/>
    </row>
    <row r="3" spans="1:5" ht="22.95" x14ac:dyDescent="0.5">
      <c r="A3" s="162" t="s">
        <v>68</v>
      </c>
      <c r="B3" s="162"/>
      <c r="C3" s="162"/>
      <c r="D3" s="162"/>
    </row>
    <row r="4" spans="1:5" ht="17.05" x14ac:dyDescent="0.35">
      <c r="A4" s="163" t="s">
        <v>519</v>
      </c>
      <c r="B4" s="163"/>
      <c r="C4" s="163"/>
      <c r="D4" s="163"/>
    </row>
    <row r="6" spans="1:5" ht="28.15" thickBot="1" x14ac:dyDescent="0.25">
      <c r="A6" s="129" t="s">
        <v>0</v>
      </c>
      <c r="B6" s="130" t="s">
        <v>520</v>
      </c>
      <c r="C6" s="130" t="s">
        <v>521</v>
      </c>
      <c r="D6" s="130" t="s">
        <v>522</v>
      </c>
    </row>
    <row r="7" spans="1:5" x14ac:dyDescent="0.2">
      <c r="A7" s="131"/>
      <c r="B7" s="152"/>
      <c r="C7" s="152"/>
      <c r="D7" s="152"/>
      <c r="E7" s="157"/>
    </row>
    <row r="8" spans="1:5" ht="15.05" thickBot="1" x14ac:dyDescent="0.35">
      <c r="A8" s="133" t="s">
        <v>242</v>
      </c>
      <c r="B8" s="153"/>
      <c r="C8" s="153"/>
      <c r="D8" s="153"/>
      <c r="E8" s="157"/>
    </row>
    <row r="9" spans="1:5" ht="14.4" x14ac:dyDescent="0.3">
      <c r="A9" s="135" t="s">
        <v>132</v>
      </c>
      <c r="B9" s="152"/>
      <c r="C9" s="152"/>
      <c r="D9" s="152"/>
      <c r="E9" s="157"/>
    </row>
    <row r="10" spans="1:5" ht="14.4" x14ac:dyDescent="0.3">
      <c r="A10" s="135" t="s">
        <v>205</v>
      </c>
      <c r="B10" s="154">
        <v>0</v>
      </c>
      <c r="C10" s="154">
        <v>22443</v>
      </c>
      <c r="D10" s="154">
        <v>0</v>
      </c>
      <c r="E10" s="157"/>
    </row>
    <row r="11" spans="1:5" ht="14.4" x14ac:dyDescent="0.3">
      <c r="A11" s="135" t="s">
        <v>202</v>
      </c>
      <c r="B11" s="154">
        <v>225564</v>
      </c>
      <c r="C11" s="154">
        <v>245802</v>
      </c>
      <c r="D11" s="154">
        <v>261069</v>
      </c>
      <c r="E11" s="157"/>
    </row>
    <row r="12" spans="1:5" ht="14.4" x14ac:dyDescent="0.3">
      <c r="A12" s="135" t="s">
        <v>59</v>
      </c>
      <c r="B12" s="154">
        <v>159321</v>
      </c>
      <c r="C12" s="154">
        <v>216197</v>
      </c>
      <c r="D12" s="154">
        <v>109867</v>
      </c>
      <c r="E12" s="157"/>
    </row>
    <row r="13" spans="1:5" ht="14.4" x14ac:dyDescent="0.3">
      <c r="A13" s="135" t="s">
        <v>60</v>
      </c>
      <c r="B13" s="154">
        <v>23873</v>
      </c>
      <c r="C13" s="154">
        <v>31287</v>
      </c>
      <c r="D13" s="154">
        <v>35978</v>
      </c>
      <c r="E13" s="157"/>
    </row>
    <row r="14" spans="1:5" ht="14.4" x14ac:dyDescent="0.3">
      <c r="A14" s="135" t="s">
        <v>153</v>
      </c>
      <c r="B14" s="154">
        <v>494</v>
      </c>
      <c r="C14" s="154">
        <v>474</v>
      </c>
      <c r="D14" s="154">
        <v>464</v>
      </c>
      <c r="E14" s="157"/>
    </row>
    <row r="15" spans="1:5" ht="14.4" x14ac:dyDescent="0.3">
      <c r="A15" s="135" t="s">
        <v>407</v>
      </c>
      <c r="B15" s="154">
        <v>10040</v>
      </c>
      <c r="C15" s="154">
        <v>30</v>
      </c>
      <c r="D15" s="154">
        <v>20</v>
      </c>
      <c r="E15" s="157"/>
    </row>
    <row r="16" spans="1:5" ht="14.4" x14ac:dyDescent="0.3">
      <c r="A16" s="137" t="s">
        <v>171</v>
      </c>
      <c r="B16" s="155">
        <v>419293</v>
      </c>
      <c r="C16" s="155">
        <v>516233</v>
      </c>
      <c r="D16" s="155">
        <v>407399</v>
      </c>
      <c r="E16" s="157"/>
    </row>
    <row r="17" spans="1:5" ht="14.4" x14ac:dyDescent="0.3">
      <c r="A17" s="135" t="s">
        <v>33</v>
      </c>
      <c r="B17" s="152"/>
      <c r="C17" s="152"/>
      <c r="D17" s="152"/>
      <c r="E17" s="157"/>
    </row>
    <row r="18" spans="1:5" ht="14.4" x14ac:dyDescent="0.3">
      <c r="A18" s="135" t="s">
        <v>284</v>
      </c>
      <c r="B18" s="154">
        <v>128927</v>
      </c>
      <c r="C18" s="154">
        <v>130467</v>
      </c>
      <c r="D18" s="154">
        <v>140387</v>
      </c>
      <c r="E18" s="157"/>
    </row>
    <row r="19" spans="1:5" ht="14.4" x14ac:dyDescent="0.3">
      <c r="A19" s="137" t="s">
        <v>133</v>
      </c>
      <c r="B19" s="155">
        <v>128927</v>
      </c>
      <c r="C19" s="155">
        <v>130467</v>
      </c>
      <c r="D19" s="155">
        <v>140387</v>
      </c>
      <c r="E19" s="157"/>
    </row>
    <row r="20" spans="1:5" ht="14.4" x14ac:dyDescent="0.3">
      <c r="A20" s="135" t="s">
        <v>114</v>
      </c>
      <c r="B20" s="152"/>
      <c r="C20" s="152"/>
      <c r="D20" s="152"/>
      <c r="E20" s="157"/>
    </row>
    <row r="21" spans="1:5" ht="14.4" x14ac:dyDescent="0.3">
      <c r="A21" s="135" t="s">
        <v>88</v>
      </c>
      <c r="B21" s="154">
        <v>-114718</v>
      </c>
      <c r="C21" s="154">
        <v>-101797</v>
      </c>
      <c r="D21" s="154">
        <v>-88848</v>
      </c>
      <c r="E21" s="157"/>
    </row>
    <row r="22" spans="1:5" ht="14.4" x14ac:dyDescent="0.3">
      <c r="A22" s="135" t="s">
        <v>172</v>
      </c>
      <c r="B22" s="154">
        <v>116100</v>
      </c>
      <c r="C22" s="154">
        <v>125600</v>
      </c>
      <c r="D22" s="154">
        <v>134900</v>
      </c>
      <c r="E22" s="157"/>
    </row>
    <row r="23" spans="1:5" ht="14.4" x14ac:dyDescent="0.3">
      <c r="A23" s="135" t="s">
        <v>267</v>
      </c>
      <c r="B23" s="154">
        <v>1068</v>
      </c>
      <c r="C23" s="154">
        <v>1068</v>
      </c>
      <c r="D23" s="154">
        <v>1068</v>
      </c>
      <c r="E23" s="157"/>
    </row>
    <row r="24" spans="1:5" ht="14.4" x14ac:dyDescent="0.3">
      <c r="A24" s="135" t="s">
        <v>243</v>
      </c>
      <c r="B24" s="154">
        <v>38961</v>
      </c>
      <c r="C24" s="154">
        <v>41563</v>
      </c>
      <c r="D24" s="154">
        <v>62242</v>
      </c>
      <c r="E24" s="157"/>
    </row>
    <row r="25" spans="1:5" ht="14.4" x14ac:dyDescent="0.3">
      <c r="A25" s="135" t="s">
        <v>173</v>
      </c>
      <c r="B25" s="154">
        <v>55713</v>
      </c>
      <c r="C25" s="154">
        <v>48749</v>
      </c>
      <c r="D25" s="154">
        <v>41785</v>
      </c>
      <c r="E25" s="157"/>
    </row>
    <row r="26" spans="1:5" ht="14.4" x14ac:dyDescent="0.3">
      <c r="A26" s="135" t="s">
        <v>89</v>
      </c>
      <c r="B26" s="154">
        <v>1550</v>
      </c>
      <c r="C26" s="154">
        <v>775</v>
      </c>
      <c r="D26" s="154">
        <v>9540</v>
      </c>
      <c r="E26" s="157"/>
    </row>
    <row r="27" spans="1:5" ht="14.4" x14ac:dyDescent="0.3">
      <c r="A27" s="135" t="s">
        <v>154</v>
      </c>
      <c r="B27" s="154">
        <v>5000</v>
      </c>
      <c r="C27" s="154">
        <v>5000</v>
      </c>
      <c r="D27" s="154">
        <v>5000</v>
      </c>
      <c r="E27" s="157"/>
    </row>
    <row r="28" spans="1:5" ht="14.4" x14ac:dyDescent="0.3">
      <c r="A28" s="137" t="s">
        <v>61</v>
      </c>
      <c r="B28" s="155">
        <v>103674</v>
      </c>
      <c r="C28" s="155">
        <v>120958</v>
      </c>
      <c r="D28" s="155">
        <v>165687</v>
      </c>
      <c r="E28" s="157"/>
    </row>
    <row r="29" spans="1:5" ht="14.4" x14ac:dyDescent="0.3">
      <c r="A29" s="137" t="s">
        <v>203</v>
      </c>
      <c r="B29" s="155">
        <v>651894</v>
      </c>
      <c r="C29" s="155">
        <v>767659</v>
      </c>
      <c r="D29" s="155">
        <v>713473</v>
      </c>
      <c r="E29" s="157"/>
    </row>
    <row r="30" spans="1:5" x14ac:dyDescent="0.2">
      <c r="A30" s="131"/>
      <c r="B30" s="152"/>
      <c r="C30" s="152"/>
      <c r="D30" s="152"/>
      <c r="E30" s="157"/>
    </row>
    <row r="31" spans="1:5" ht="15.05" thickBot="1" x14ac:dyDescent="0.35">
      <c r="A31" s="133" t="s">
        <v>285</v>
      </c>
      <c r="B31" s="153"/>
      <c r="C31" s="153"/>
      <c r="D31" s="153"/>
      <c r="E31" s="157"/>
    </row>
    <row r="32" spans="1:5" ht="14.4" x14ac:dyDescent="0.3">
      <c r="A32" s="135" t="s">
        <v>134</v>
      </c>
      <c r="B32" s="152"/>
      <c r="C32" s="152"/>
      <c r="D32" s="152"/>
      <c r="E32" s="157"/>
    </row>
    <row r="33" spans="1:5" ht="14.4" x14ac:dyDescent="0.3">
      <c r="A33" s="135" t="s">
        <v>221</v>
      </c>
      <c r="B33" s="154">
        <v>3940837</v>
      </c>
      <c r="C33" s="154">
        <v>3940837</v>
      </c>
      <c r="D33" s="154">
        <v>3945146</v>
      </c>
      <c r="E33" s="157"/>
    </row>
    <row r="34" spans="1:5" ht="14.4" x14ac:dyDescent="0.3">
      <c r="A34" s="135" t="s">
        <v>222</v>
      </c>
      <c r="B34" s="154">
        <v>4873664</v>
      </c>
      <c r="C34" s="154">
        <v>4877639</v>
      </c>
      <c r="D34" s="154">
        <v>4877639</v>
      </c>
      <c r="E34" s="157"/>
    </row>
    <row r="35" spans="1:5" ht="14.4" x14ac:dyDescent="0.3">
      <c r="A35" s="135" t="s">
        <v>90</v>
      </c>
      <c r="B35" s="154">
        <v>536733</v>
      </c>
      <c r="C35" s="154">
        <v>536733</v>
      </c>
      <c r="D35" s="154">
        <v>536733</v>
      </c>
      <c r="E35" s="157"/>
    </row>
    <row r="36" spans="1:5" ht="14.4" x14ac:dyDescent="0.3">
      <c r="A36" s="135" t="s">
        <v>135</v>
      </c>
      <c r="B36" s="154">
        <v>5246897</v>
      </c>
      <c r="C36" s="154">
        <v>5257070</v>
      </c>
      <c r="D36" s="154">
        <v>5257070</v>
      </c>
      <c r="E36" s="157"/>
    </row>
    <row r="37" spans="1:5" ht="14.4" x14ac:dyDescent="0.3">
      <c r="A37" s="135" t="s">
        <v>91</v>
      </c>
      <c r="B37" s="154">
        <v>94646</v>
      </c>
      <c r="C37" s="154">
        <v>94646</v>
      </c>
      <c r="D37" s="154">
        <v>94646</v>
      </c>
      <c r="E37" s="157"/>
    </row>
    <row r="38" spans="1:5" ht="14.4" x14ac:dyDescent="0.3">
      <c r="A38" s="135" t="s">
        <v>92</v>
      </c>
      <c r="B38" s="154">
        <v>-940515</v>
      </c>
      <c r="C38" s="154">
        <v>-950652</v>
      </c>
      <c r="D38" s="154">
        <v>-961130</v>
      </c>
      <c r="E38" s="157"/>
    </row>
    <row r="39" spans="1:5" ht="14.4" x14ac:dyDescent="0.3">
      <c r="A39" s="135" t="s">
        <v>11</v>
      </c>
      <c r="B39" s="152"/>
      <c r="C39" s="152"/>
      <c r="D39" s="152"/>
      <c r="E39" s="157"/>
    </row>
    <row r="40" spans="1:5" ht="14.4" x14ac:dyDescent="0.3">
      <c r="A40" s="135" t="s">
        <v>388</v>
      </c>
      <c r="B40" s="154">
        <v>-139312</v>
      </c>
      <c r="C40" s="154">
        <v>-140301</v>
      </c>
      <c r="D40" s="154">
        <v>-141323</v>
      </c>
      <c r="E40" s="157"/>
    </row>
    <row r="41" spans="1:5" ht="14.4" x14ac:dyDescent="0.3">
      <c r="A41" s="135" t="s">
        <v>174</v>
      </c>
      <c r="B41" s="154">
        <v>-4076876</v>
      </c>
      <c r="C41" s="154">
        <v>-4103427</v>
      </c>
      <c r="D41" s="154">
        <v>-4130830</v>
      </c>
      <c r="E41" s="157"/>
    </row>
    <row r="42" spans="1:5" ht="14.4" x14ac:dyDescent="0.3">
      <c r="A42" s="135" t="s">
        <v>12</v>
      </c>
      <c r="B42" s="154">
        <v>-27404</v>
      </c>
      <c r="C42" s="154">
        <v>-28565</v>
      </c>
      <c r="D42" s="154">
        <v>-29764</v>
      </c>
      <c r="E42" s="157"/>
    </row>
    <row r="43" spans="1:5" ht="14.4" x14ac:dyDescent="0.3">
      <c r="A43" s="137" t="s">
        <v>268</v>
      </c>
      <c r="B43" s="155">
        <v>-4243592</v>
      </c>
      <c r="C43" s="155">
        <v>-4272293</v>
      </c>
      <c r="D43" s="155">
        <v>-4301917</v>
      </c>
      <c r="E43" s="157"/>
    </row>
    <row r="44" spans="1:5" ht="14.4" x14ac:dyDescent="0.3">
      <c r="A44" s="137" t="s">
        <v>13</v>
      </c>
      <c r="B44" s="155">
        <v>9508669</v>
      </c>
      <c r="C44" s="155">
        <v>9483980</v>
      </c>
      <c r="D44" s="155">
        <v>9448186</v>
      </c>
      <c r="E44" s="157"/>
    </row>
    <row r="45" spans="1:5" ht="14.4" x14ac:dyDescent="0.3">
      <c r="A45" s="137" t="s">
        <v>254</v>
      </c>
      <c r="B45" s="155">
        <v>9508669</v>
      </c>
      <c r="C45" s="155">
        <v>9483980</v>
      </c>
      <c r="D45" s="155">
        <v>9448186</v>
      </c>
      <c r="E45" s="157"/>
    </row>
    <row r="46" spans="1:5" ht="15.05" thickBot="1" x14ac:dyDescent="0.35">
      <c r="A46" s="139" t="s">
        <v>204</v>
      </c>
      <c r="B46" s="156">
        <v>10160563</v>
      </c>
      <c r="C46" s="156">
        <v>10251639</v>
      </c>
      <c r="D46" s="156">
        <v>10161658</v>
      </c>
      <c r="E46" s="157"/>
    </row>
    <row r="47" spans="1:5" x14ac:dyDescent="0.2">
      <c r="A47" s="131"/>
      <c r="B47" s="152"/>
      <c r="C47" s="152"/>
      <c r="D47" s="152"/>
      <c r="E47" s="157"/>
    </row>
    <row r="48" spans="1:5" ht="15.05" thickBot="1" x14ac:dyDescent="0.35">
      <c r="A48" s="133" t="s">
        <v>175</v>
      </c>
      <c r="B48" s="153"/>
      <c r="C48" s="153"/>
      <c r="D48" s="153"/>
      <c r="E48" s="157"/>
    </row>
    <row r="49" spans="1:5" ht="14.4" x14ac:dyDescent="0.3">
      <c r="A49" s="135" t="s">
        <v>132</v>
      </c>
      <c r="B49" s="152"/>
      <c r="C49" s="152"/>
      <c r="D49" s="152"/>
      <c r="E49" s="157"/>
    </row>
    <row r="50" spans="1:5" ht="14.4" x14ac:dyDescent="0.3">
      <c r="A50" s="135" t="s">
        <v>205</v>
      </c>
      <c r="B50" s="154">
        <v>22114</v>
      </c>
      <c r="C50" s="154">
        <v>0</v>
      </c>
      <c r="D50" s="154">
        <v>3621</v>
      </c>
      <c r="E50" s="157"/>
    </row>
    <row r="51" spans="1:5" ht="14.4" x14ac:dyDescent="0.3">
      <c r="A51" s="135" t="s">
        <v>494</v>
      </c>
      <c r="B51" s="154">
        <v>9</v>
      </c>
      <c r="C51" s="154">
        <v>4848</v>
      </c>
      <c r="D51" s="154">
        <v>53</v>
      </c>
      <c r="E51" s="157"/>
    </row>
    <row r="52" spans="1:5" ht="14.4" x14ac:dyDescent="0.3">
      <c r="A52" s="137" t="s">
        <v>171</v>
      </c>
      <c r="B52" s="155">
        <v>22123</v>
      </c>
      <c r="C52" s="155">
        <v>4848</v>
      </c>
      <c r="D52" s="155">
        <v>3674</v>
      </c>
      <c r="E52" s="157"/>
    </row>
    <row r="53" spans="1:5" ht="14.4" x14ac:dyDescent="0.3">
      <c r="A53" s="135" t="s">
        <v>34</v>
      </c>
      <c r="B53" s="152"/>
      <c r="C53" s="152"/>
      <c r="D53" s="152"/>
      <c r="E53" s="157"/>
    </row>
    <row r="54" spans="1:5" ht="14.4" x14ac:dyDescent="0.3">
      <c r="A54" s="135" t="s">
        <v>14</v>
      </c>
      <c r="B54" s="154">
        <v>186717</v>
      </c>
      <c r="C54" s="154">
        <v>218419</v>
      </c>
      <c r="D54" s="154">
        <v>205304</v>
      </c>
      <c r="E54" s="157"/>
    </row>
    <row r="55" spans="1:5" ht="14.4" x14ac:dyDescent="0.3">
      <c r="A55" s="137" t="s">
        <v>269</v>
      </c>
      <c r="B55" s="155">
        <v>186717</v>
      </c>
      <c r="C55" s="155">
        <v>218419</v>
      </c>
      <c r="D55" s="155">
        <v>205304</v>
      </c>
      <c r="E55" s="157"/>
    </row>
    <row r="56" spans="1:5" ht="14.4" x14ac:dyDescent="0.3">
      <c r="A56" s="135" t="s">
        <v>136</v>
      </c>
      <c r="B56" s="152"/>
      <c r="C56" s="152"/>
      <c r="D56" s="152"/>
      <c r="E56" s="157"/>
    </row>
    <row r="57" spans="1:5" ht="14.4" x14ac:dyDescent="0.3">
      <c r="A57" s="135" t="s">
        <v>35</v>
      </c>
      <c r="B57" s="154">
        <v>0</v>
      </c>
      <c r="C57" s="154">
        <v>0</v>
      </c>
      <c r="D57" s="154">
        <v>0</v>
      </c>
      <c r="E57" s="157"/>
    </row>
    <row r="58" spans="1:5" ht="14.4" x14ac:dyDescent="0.3">
      <c r="A58" s="135" t="s">
        <v>137</v>
      </c>
      <c r="B58" s="154">
        <v>138411</v>
      </c>
      <c r="C58" s="154">
        <v>128273</v>
      </c>
      <c r="D58" s="154">
        <v>126470</v>
      </c>
      <c r="E58" s="157"/>
    </row>
    <row r="59" spans="1:5" ht="14.4" x14ac:dyDescent="0.3">
      <c r="A59" s="135" t="s">
        <v>93</v>
      </c>
      <c r="B59" s="154">
        <v>5910</v>
      </c>
      <c r="C59" s="154">
        <v>7610</v>
      </c>
      <c r="D59" s="154">
        <v>9310</v>
      </c>
      <c r="E59" s="157"/>
    </row>
    <row r="60" spans="1:5" ht="14.4" x14ac:dyDescent="0.3">
      <c r="A60" s="135" t="s">
        <v>121</v>
      </c>
      <c r="B60" s="154">
        <v>215</v>
      </c>
      <c r="C60" s="154">
        <v>215</v>
      </c>
      <c r="D60" s="154">
        <v>17616</v>
      </c>
      <c r="E60" s="157"/>
    </row>
    <row r="61" spans="1:5" ht="14.4" x14ac:dyDescent="0.3">
      <c r="A61" s="135" t="s">
        <v>138</v>
      </c>
      <c r="B61" s="154">
        <v>170869</v>
      </c>
      <c r="C61" s="154">
        <v>169497</v>
      </c>
      <c r="D61" s="154">
        <v>166779</v>
      </c>
      <c r="E61" s="157"/>
    </row>
    <row r="62" spans="1:5" ht="14.4" x14ac:dyDescent="0.3">
      <c r="A62" s="135" t="s">
        <v>176</v>
      </c>
      <c r="B62" s="154">
        <v>6665</v>
      </c>
      <c r="C62" s="154">
        <v>6665</v>
      </c>
      <c r="D62" s="154">
        <v>6665</v>
      </c>
      <c r="E62" s="157"/>
    </row>
    <row r="63" spans="1:5" ht="14.4" x14ac:dyDescent="0.3">
      <c r="A63" s="135" t="s">
        <v>515</v>
      </c>
      <c r="B63" s="154">
        <v>-288</v>
      </c>
      <c r="C63" s="154">
        <v>-288</v>
      </c>
      <c r="D63" s="154">
        <v>0</v>
      </c>
      <c r="E63" s="157"/>
    </row>
    <row r="64" spans="1:5" ht="14.4" x14ac:dyDescent="0.3">
      <c r="A64" s="135" t="s">
        <v>155</v>
      </c>
      <c r="B64" s="154">
        <v>1509</v>
      </c>
      <c r="C64" s="154">
        <v>1049</v>
      </c>
      <c r="D64" s="154">
        <v>202</v>
      </c>
      <c r="E64" s="157"/>
    </row>
    <row r="65" spans="1:5" ht="14.4" x14ac:dyDescent="0.3">
      <c r="A65" s="135" t="s">
        <v>409</v>
      </c>
      <c r="B65" s="154">
        <v>1246</v>
      </c>
      <c r="C65" s="154">
        <v>1246</v>
      </c>
      <c r="D65" s="154">
        <v>1246</v>
      </c>
      <c r="E65" s="157"/>
    </row>
    <row r="66" spans="1:5" ht="14.4" x14ac:dyDescent="0.3">
      <c r="A66" s="135" t="s">
        <v>177</v>
      </c>
      <c r="B66" s="154">
        <v>168600</v>
      </c>
      <c r="C66" s="154">
        <v>168600</v>
      </c>
      <c r="D66" s="154">
        <v>168600</v>
      </c>
      <c r="E66" s="157"/>
    </row>
    <row r="67" spans="1:5" ht="14.4" x14ac:dyDescent="0.3">
      <c r="A67" s="135" t="s">
        <v>270</v>
      </c>
      <c r="B67" s="154">
        <v>-77000</v>
      </c>
      <c r="C67" s="154">
        <v>-74668</v>
      </c>
      <c r="D67" s="154">
        <v>-72352</v>
      </c>
      <c r="E67" s="157"/>
    </row>
    <row r="68" spans="1:5" ht="14.4" x14ac:dyDescent="0.3">
      <c r="A68" s="135" t="s">
        <v>206</v>
      </c>
      <c r="B68" s="154">
        <v>78798</v>
      </c>
      <c r="C68" s="154">
        <v>124475</v>
      </c>
      <c r="D68" s="154">
        <v>38085</v>
      </c>
      <c r="E68" s="157"/>
    </row>
    <row r="69" spans="1:5" ht="14.4" x14ac:dyDescent="0.3">
      <c r="A69" s="135" t="s">
        <v>178</v>
      </c>
      <c r="B69" s="154">
        <v>47369</v>
      </c>
      <c r="C69" s="154">
        <v>23539</v>
      </c>
      <c r="D69" s="154">
        <v>27034</v>
      </c>
      <c r="E69" s="157"/>
    </row>
    <row r="70" spans="1:5" ht="14.4" x14ac:dyDescent="0.3">
      <c r="A70" s="135" t="s">
        <v>62</v>
      </c>
      <c r="B70" s="154">
        <v>-1</v>
      </c>
      <c r="C70" s="154">
        <v>-1</v>
      </c>
      <c r="D70" s="154">
        <v>-1</v>
      </c>
      <c r="E70" s="157"/>
    </row>
    <row r="71" spans="1:5" ht="14.4" x14ac:dyDescent="0.3">
      <c r="A71" s="135" t="s">
        <v>531</v>
      </c>
      <c r="B71" s="154">
        <v>0</v>
      </c>
      <c r="C71" s="154">
        <v>0</v>
      </c>
      <c r="D71" s="154">
        <v>252</v>
      </c>
      <c r="E71" s="157"/>
    </row>
    <row r="72" spans="1:5" ht="14.4" x14ac:dyDescent="0.3">
      <c r="A72" s="135" t="s">
        <v>36</v>
      </c>
      <c r="B72" s="154">
        <v>68390</v>
      </c>
      <c r="C72" s="154">
        <v>-4801</v>
      </c>
      <c r="D72" s="154">
        <v>0</v>
      </c>
      <c r="E72" s="157"/>
    </row>
    <row r="73" spans="1:5" ht="14.4" x14ac:dyDescent="0.3">
      <c r="A73" s="135" t="s">
        <v>156</v>
      </c>
      <c r="B73" s="154">
        <v>-11370</v>
      </c>
      <c r="C73" s="154">
        <v>-29170</v>
      </c>
      <c r="D73" s="154">
        <v>-17630</v>
      </c>
      <c r="E73" s="157"/>
    </row>
    <row r="74" spans="1:5" ht="14.4" x14ac:dyDescent="0.3">
      <c r="A74" s="135" t="s">
        <v>15</v>
      </c>
      <c r="B74" s="154">
        <v>-200</v>
      </c>
      <c r="C74" s="154">
        <v>5725</v>
      </c>
      <c r="D74" s="154">
        <v>588</v>
      </c>
      <c r="E74" s="157"/>
    </row>
    <row r="75" spans="1:5" ht="14.4" x14ac:dyDescent="0.3">
      <c r="A75" s="135" t="s">
        <v>144</v>
      </c>
      <c r="B75" s="154">
        <v>8601</v>
      </c>
      <c r="C75" s="154">
        <v>7168</v>
      </c>
      <c r="D75" s="154">
        <v>5734</v>
      </c>
      <c r="E75" s="157"/>
    </row>
    <row r="76" spans="1:5" ht="14.4" x14ac:dyDescent="0.3">
      <c r="A76" s="135" t="s">
        <v>116</v>
      </c>
      <c r="B76" s="154">
        <v>0</v>
      </c>
      <c r="C76" s="154">
        <v>3722</v>
      </c>
      <c r="D76" s="154">
        <v>0</v>
      </c>
      <c r="E76" s="157"/>
    </row>
    <row r="77" spans="1:5" ht="14.4" x14ac:dyDescent="0.3">
      <c r="A77" s="135" t="s">
        <v>63</v>
      </c>
      <c r="B77" s="154">
        <v>10499</v>
      </c>
      <c r="C77" s="154">
        <v>10499</v>
      </c>
      <c r="D77" s="154">
        <v>10499</v>
      </c>
      <c r="E77" s="157"/>
    </row>
    <row r="78" spans="1:5" ht="14.4" x14ac:dyDescent="0.3">
      <c r="A78" s="135" t="s">
        <v>207</v>
      </c>
      <c r="B78" s="154">
        <v>37768</v>
      </c>
      <c r="C78" s="154">
        <v>38260</v>
      </c>
      <c r="D78" s="154">
        <v>22661</v>
      </c>
      <c r="E78" s="157"/>
    </row>
    <row r="79" spans="1:5" ht="14.4" x14ac:dyDescent="0.3">
      <c r="A79" s="135" t="s">
        <v>37</v>
      </c>
      <c r="B79" s="154">
        <v>-13</v>
      </c>
      <c r="C79" s="154">
        <v>4334</v>
      </c>
      <c r="D79" s="154">
        <v>952</v>
      </c>
      <c r="E79" s="157"/>
    </row>
    <row r="80" spans="1:5" ht="14.4" x14ac:dyDescent="0.3">
      <c r="A80" s="135" t="s">
        <v>224</v>
      </c>
      <c r="B80" s="154">
        <v>94270</v>
      </c>
      <c r="C80" s="154">
        <v>52814</v>
      </c>
      <c r="D80" s="154">
        <v>79172</v>
      </c>
      <c r="E80" s="157"/>
    </row>
    <row r="81" spans="1:5" ht="14.4" x14ac:dyDescent="0.3">
      <c r="A81" s="135" t="s">
        <v>94</v>
      </c>
      <c r="B81" s="154">
        <v>22350</v>
      </c>
      <c r="C81" s="154">
        <v>29785</v>
      </c>
      <c r="D81" s="154">
        <v>34202</v>
      </c>
      <c r="E81" s="157"/>
    </row>
    <row r="82" spans="1:5" ht="14.4" x14ac:dyDescent="0.3">
      <c r="A82" s="135" t="s">
        <v>139</v>
      </c>
      <c r="B82" s="154">
        <v>47702</v>
      </c>
      <c r="C82" s="154">
        <v>49874</v>
      </c>
      <c r="D82" s="154">
        <v>48060</v>
      </c>
      <c r="E82" s="157"/>
    </row>
    <row r="83" spans="1:5" ht="14.4" x14ac:dyDescent="0.3">
      <c r="A83" s="135" t="s">
        <v>118</v>
      </c>
      <c r="B83" s="154">
        <v>23173</v>
      </c>
      <c r="C83" s="154">
        <v>20598</v>
      </c>
      <c r="D83" s="154">
        <v>18024</v>
      </c>
      <c r="E83" s="157"/>
    </row>
    <row r="84" spans="1:5" ht="14.4" x14ac:dyDescent="0.3">
      <c r="A84" s="135" t="s">
        <v>64</v>
      </c>
      <c r="B84" s="154">
        <v>-4</v>
      </c>
      <c r="C84" s="154">
        <v>0</v>
      </c>
      <c r="D84" s="154">
        <v>0</v>
      </c>
      <c r="E84" s="157"/>
    </row>
    <row r="85" spans="1:5" ht="14.4" x14ac:dyDescent="0.3">
      <c r="A85" s="135" t="s">
        <v>95</v>
      </c>
      <c r="B85" s="154">
        <v>190604</v>
      </c>
      <c r="C85" s="154">
        <v>184215</v>
      </c>
      <c r="D85" s="154">
        <v>179011</v>
      </c>
      <c r="E85" s="157"/>
    </row>
    <row r="86" spans="1:5" ht="14.4" x14ac:dyDescent="0.3">
      <c r="A86" s="135" t="s">
        <v>286</v>
      </c>
      <c r="B86" s="154">
        <v>1</v>
      </c>
      <c r="C86" s="154">
        <v>1</v>
      </c>
      <c r="D86" s="154">
        <v>1</v>
      </c>
      <c r="E86" s="157"/>
    </row>
    <row r="87" spans="1:5" ht="14.4" x14ac:dyDescent="0.3">
      <c r="A87" s="135" t="s">
        <v>157</v>
      </c>
      <c r="B87" s="154">
        <v>2530</v>
      </c>
      <c r="C87" s="154">
        <v>2080</v>
      </c>
      <c r="D87" s="154">
        <v>2090</v>
      </c>
      <c r="E87" s="157"/>
    </row>
    <row r="88" spans="1:5" ht="14.4" x14ac:dyDescent="0.3">
      <c r="A88" s="135" t="s">
        <v>317</v>
      </c>
      <c r="B88" s="154">
        <v>5718</v>
      </c>
      <c r="C88" s="154">
        <v>5718</v>
      </c>
      <c r="D88" s="154">
        <v>5718</v>
      </c>
      <c r="E88" s="157"/>
    </row>
    <row r="89" spans="1:5" ht="14.4" x14ac:dyDescent="0.3">
      <c r="A89" s="135" t="s">
        <v>225</v>
      </c>
      <c r="B89" s="154">
        <v>-422</v>
      </c>
      <c r="C89" s="154">
        <v>-422</v>
      </c>
      <c r="D89" s="154">
        <v>-422</v>
      </c>
      <c r="E89" s="157"/>
    </row>
    <row r="90" spans="1:5" ht="14.4" x14ac:dyDescent="0.3">
      <c r="A90" s="135" t="s">
        <v>65</v>
      </c>
      <c r="B90" s="154">
        <v>178</v>
      </c>
      <c r="C90" s="154">
        <v>-2131</v>
      </c>
      <c r="D90" s="154">
        <v>-125</v>
      </c>
      <c r="E90" s="157"/>
    </row>
    <row r="91" spans="1:5" ht="14.4" x14ac:dyDescent="0.3">
      <c r="A91" s="135" t="s">
        <v>158</v>
      </c>
      <c r="B91" s="154">
        <v>-788</v>
      </c>
      <c r="C91" s="154">
        <v>-1896</v>
      </c>
      <c r="D91" s="154">
        <v>-871</v>
      </c>
      <c r="E91" s="157"/>
    </row>
    <row r="92" spans="1:5" ht="14.4" x14ac:dyDescent="0.3">
      <c r="A92" s="135" t="s">
        <v>159</v>
      </c>
      <c r="B92" s="154">
        <v>-694</v>
      </c>
      <c r="C92" s="154">
        <v>-3412</v>
      </c>
      <c r="D92" s="154">
        <v>-637</v>
      </c>
      <c r="E92" s="157"/>
    </row>
    <row r="93" spans="1:5" ht="14.4" x14ac:dyDescent="0.3">
      <c r="A93" s="135" t="s">
        <v>244</v>
      </c>
      <c r="B93" s="154">
        <v>-2006</v>
      </c>
      <c r="C93" s="154">
        <v>-6077</v>
      </c>
      <c r="D93" s="154">
        <v>-6964</v>
      </c>
      <c r="E93" s="157"/>
    </row>
    <row r="94" spans="1:5" ht="14.4" x14ac:dyDescent="0.3">
      <c r="A94" s="135" t="s">
        <v>208</v>
      </c>
      <c r="B94" s="154">
        <v>760</v>
      </c>
      <c r="C94" s="154">
        <v>0</v>
      </c>
      <c r="D94" s="154">
        <v>-493</v>
      </c>
      <c r="E94" s="157"/>
    </row>
    <row r="95" spans="1:5" ht="14.4" x14ac:dyDescent="0.3">
      <c r="A95" s="135" t="s">
        <v>410</v>
      </c>
      <c r="B95" s="154">
        <v>0</v>
      </c>
      <c r="C95" s="154">
        <v>83371</v>
      </c>
      <c r="D95" s="154">
        <v>46811</v>
      </c>
      <c r="E95" s="157"/>
    </row>
    <row r="96" spans="1:5" ht="14.4" x14ac:dyDescent="0.3">
      <c r="A96" s="135" t="s">
        <v>532</v>
      </c>
      <c r="B96" s="154">
        <v>0</v>
      </c>
      <c r="C96" s="154">
        <v>75865</v>
      </c>
      <c r="D96" s="154">
        <v>76155</v>
      </c>
      <c r="E96" s="157"/>
    </row>
    <row r="97" spans="1:5" ht="14.4" x14ac:dyDescent="0.3">
      <c r="A97" s="137" t="s">
        <v>96</v>
      </c>
      <c r="B97" s="155">
        <v>1039350</v>
      </c>
      <c r="C97" s="155">
        <v>1082329</v>
      </c>
      <c r="D97" s="155">
        <v>992439</v>
      </c>
      <c r="E97" s="157"/>
    </row>
    <row r="98" spans="1:5" ht="14.4" x14ac:dyDescent="0.3">
      <c r="A98" s="137" t="s">
        <v>179</v>
      </c>
      <c r="B98" s="155">
        <v>1248189</v>
      </c>
      <c r="C98" s="155">
        <v>1305595</v>
      </c>
      <c r="D98" s="155">
        <v>1201417</v>
      </c>
      <c r="E98" s="157"/>
    </row>
    <row r="99" spans="1:5" x14ac:dyDescent="0.2">
      <c r="A99" s="131"/>
      <c r="B99" s="152"/>
      <c r="C99" s="152"/>
      <c r="D99" s="152"/>
      <c r="E99" s="157"/>
    </row>
    <row r="100" spans="1:5" ht="15.05" thickBot="1" x14ac:dyDescent="0.35">
      <c r="A100" s="133" t="s">
        <v>16</v>
      </c>
      <c r="B100" s="153"/>
      <c r="C100" s="153"/>
      <c r="D100" s="153"/>
      <c r="E100" s="157"/>
    </row>
    <row r="101" spans="1:5" ht="14.4" x14ac:dyDescent="0.3">
      <c r="A101" s="135" t="s">
        <v>17</v>
      </c>
      <c r="B101" s="152"/>
      <c r="C101" s="152"/>
      <c r="D101" s="152"/>
      <c r="E101" s="157"/>
    </row>
    <row r="102" spans="1:5" ht="14.4" x14ac:dyDescent="0.3">
      <c r="A102" s="135" t="s">
        <v>140</v>
      </c>
      <c r="B102" s="154">
        <v>274301</v>
      </c>
      <c r="C102" s="154">
        <v>270576</v>
      </c>
      <c r="D102" s="154">
        <v>266850</v>
      </c>
      <c r="E102" s="157"/>
    </row>
    <row r="103" spans="1:5" ht="14.4" x14ac:dyDescent="0.3">
      <c r="A103" s="135" t="s">
        <v>318</v>
      </c>
      <c r="B103" s="154">
        <v>151685</v>
      </c>
      <c r="C103" s="154">
        <v>144401</v>
      </c>
      <c r="D103" s="154">
        <v>134422</v>
      </c>
      <c r="E103" s="157"/>
    </row>
    <row r="104" spans="1:5" ht="14.4" x14ac:dyDescent="0.3">
      <c r="A104" s="135" t="s">
        <v>180</v>
      </c>
      <c r="B104" s="154">
        <v>28277</v>
      </c>
      <c r="C104" s="154">
        <v>25945</v>
      </c>
      <c r="D104" s="154">
        <v>23613</v>
      </c>
      <c r="E104" s="157"/>
    </row>
    <row r="105" spans="1:5" ht="14.4" x14ac:dyDescent="0.3">
      <c r="A105" s="135" t="s">
        <v>319</v>
      </c>
      <c r="B105" s="154">
        <v>7571</v>
      </c>
      <c r="C105" s="154">
        <v>7068</v>
      </c>
      <c r="D105" s="154">
        <v>6532</v>
      </c>
      <c r="E105" s="157"/>
    </row>
    <row r="106" spans="1:5" ht="14.4" x14ac:dyDescent="0.3">
      <c r="A106" s="135" t="s">
        <v>66</v>
      </c>
      <c r="B106" s="154">
        <v>15748</v>
      </c>
      <c r="C106" s="154">
        <v>14873</v>
      </c>
      <c r="D106" s="154">
        <v>13998</v>
      </c>
      <c r="E106" s="157"/>
    </row>
    <row r="107" spans="1:5" ht="14.4" x14ac:dyDescent="0.3">
      <c r="A107" s="137" t="s">
        <v>300</v>
      </c>
      <c r="B107" s="155">
        <v>477582</v>
      </c>
      <c r="C107" s="155">
        <v>462862</v>
      </c>
      <c r="D107" s="155">
        <v>445415</v>
      </c>
      <c r="E107" s="157"/>
    </row>
    <row r="108" spans="1:5" ht="14.4" x14ac:dyDescent="0.3">
      <c r="A108" s="137" t="s">
        <v>141</v>
      </c>
      <c r="B108" s="155">
        <v>477582</v>
      </c>
      <c r="C108" s="155">
        <v>462862</v>
      </c>
      <c r="D108" s="155">
        <v>445415</v>
      </c>
      <c r="E108" s="157"/>
    </row>
    <row r="109" spans="1:5" ht="15.05" thickBot="1" x14ac:dyDescent="0.35">
      <c r="A109" s="139" t="s">
        <v>142</v>
      </c>
      <c r="B109" s="156">
        <v>1725771</v>
      </c>
      <c r="C109" s="156">
        <v>1768457</v>
      </c>
      <c r="D109" s="156">
        <v>1646832</v>
      </c>
      <c r="E109" s="157"/>
    </row>
    <row r="110" spans="1:5" x14ac:dyDescent="0.2">
      <c r="A110" s="131"/>
      <c r="B110" s="152"/>
      <c r="C110" s="152"/>
      <c r="D110" s="152"/>
      <c r="E110" s="157"/>
    </row>
    <row r="111" spans="1:5" ht="15.05" thickBot="1" x14ac:dyDescent="0.35">
      <c r="A111" s="139" t="s">
        <v>320</v>
      </c>
      <c r="B111" s="156">
        <v>8434792</v>
      </c>
      <c r="C111" s="156">
        <v>8483181</v>
      </c>
      <c r="D111" s="156">
        <v>8514827</v>
      </c>
      <c r="E111" s="157"/>
    </row>
    <row r="112" spans="1:5" x14ac:dyDescent="0.2">
      <c r="A112" s="131"/>
      <c r="B112" s="152"/>
      <c r="C112" s="152"/>
      <c r="D112" s="152"/>
      <c r="E112" s="157"/>
    </row>
    <row r="113" spans="1:5" ht="15.05" thickBot="1" x14ac:dyDescent="0.35">
      <c r="A113" s="133" t="s">
        <v>255</v>
      </c>
      <c r="B113" s="153"/>
      <c r="C113" s="153"/>
      <c r="D113" s="153"/>
      <c r="E113" s="157"/>
    </row>
    <row r="114" spans="1:5" ht="14.4" x14ac:dyDescent="0.3">
      <c r="A114" s="135" t="s">
        <v>67</v>
      </c>
      <c r="B114" s="152"/>
      <c r="C114" s="152"/>
      <c r="D114" s="152"/>
      <c r="E114" s="157"/>
    </row>
    <row r="115" spans="1:5" ht="14.4" x14ac:dyDescent="0.3">
      <c r="A115" s="135" t="s">
        <v>97</v>
      </c>
      <c r="B115" s="154">
        <v>1538434</v>
      </c>
      <c r="C115" s="154">
        <v>1538434</v>
      </c>
      <c r="D115" s="154">
        <v>1538434</v>
      </c>
      <c r="E115" s="157"/>
    </row>
    <row r="116" spans="1:5" ht="14.4" x14ac:dyDescent="0.3">
      <c r="A116" s="135" t="s">
        <v>38</v>
      </c>
      <c r="B116" s="154">
        <v>4154575</v>
      </c>
      <c r="C116" s="154">
        <v>4154575</v>
      </c>
      <c r="D116" s="154">
        <v>4154575</v>
      </c>
      <c r="E116" s="157"/>
    </row>
    <row r="117" spans="1:5" ht="14.4" x14ac:dyDescent="0.3">
      <c r="A117" s="137" t="s">
        <v>120</v>
      </c>
      <c r="B117" s="155">
        <v>5693009</v>
      </c>
      <c r="C117" s="155">
        <v>5693009</v>
      </c>
      <c r="D117" s="155">
        <v>5693009</v>
      </c>
      <c r="E117" s="157"/>
    </row>
    <row r="118" spans="1:5" ht="14.4" x14ac:dyDescent="0.3">
      <c r="A118" s="135" t="s">
        <v>246</v>
      </c>
      <c r="B118" s="152"/>
      <c r="C118" s="152"/>
      <c r="D118" s="152"/>
      <c r="E118" s="157"/>
    </row>
    <row r="119" spans="1:5" ht="14.4" x14ac:dyDescent="0.3">
      <c r="A119" s="135" t="s">
        <v>143</v>
      </c>
      <c r="B119" s="154">
        <v>2741783</v>
      </c>
      <c r="C119" s="154">
        <v>2790172</v>
      </c>
      <c r="D119" s="154">
        <v>2821817</v>
      </c>
      <c r="E119" s="157"/>
    </row>
    <row r="120" spans="1:5" ht="14.4" x14ac:dyDescent="0.3">
      <c r="A120" s="137" t="s">
        <v>271</v>
      </c>
      <c r="B120" s="155">
        <v>2741783</v>
      </c>
      <c r="C120" s="155">
        <v>2790172</v>
      </c>
      <c r="D120" s="155">
        <v>2821817</v>
      </c>
      <c r="E120" s="157"/>
    </row>
    <row r="121" spans="1:5" ht="14.4" x14ac:dyDescent="0.3">
      <c r="A121" s="137" t="s">
        <v>98</v>
      </c>
      <c r="B121" s="155">
        <v>8434792</v>
      </c>
      <c r="C121" s="155">
        <v>8483181</v>
      </c>
      <c r="D121" s="155">
        <v>8514827</v>
      </c>
      <c r="E121" s="157"/>
    </row>
    <row r="122" spans="1:5" ht="15.05" thickBot="1" x14ac:dyDescent="0.35">
      <c r="A122" s="139" t="s">
        <v>160</v>
      </c>
      <c r="B122" s="156">
        <v>8434792</v>
      </c>
      <c r="C122" s="156">
        <v>8483181</v>
      </c>
      <c r="D122" s="156">
        <v>8514827</v>
      </c>
      <c r="E122" s="157"/>
    </row>
    <row r="123" spans="1:5" x14ac:dyDescent="0.2">
      <c r="A123" s="131"/>
      <c r="B123" s="152"/>
      <c r="C123" s="152"/>
      <c r="D123" s="152"/>
      <c r="E123" s="157"/>
    </row>
    <row r="124" spans="1:5" x14ac:dyDescent="0.2">
      <c r="B124" s="157"/>
      <c r="C124" s="157"/>
      <c r="D124" s="157"/>
      <c r="E124" s="157"/>
    </row>
    <row r="125" spans="1:5" x14ac:dyDescent="0.2">
      <c r="B125" s="157"/>
      <c r="C125" s="157"/>
      <c r="D125" s="157"/>
      <c r="E125" s="157"/>
    </row>
    <row r="126" spans="1:5" x14ac:dyDescent="0.2">
      <c r="B126" s="157"/>
      <c r="C126" s="157"/>
      <c r="D126" s="157"/>
      <c r="E126" s="157"/>
    </row>
    <row r="127" spans="1:5" x14ac:dyDescent="0.2">
      <c r="B127" s="157"/>
      <c r="C127" s="157"/>
      <c r="D127" s="157"/>
      <c r="E127" s="157"/>
    </row>
    <row r="128" spans="1:5" x14ac:dyDescent="0.2">
      <c r="B128" s="157"/>
      <c r="C128" s="157"/>
      <c r="D128" s="157"/>
      <c r="E128" s="157"/>
    </row>
    <row r="129" spans="2:5" x14ac:dyDescent="0.2">
      <c r="B129" s="157"/>
      <c r="C129" s="157"/>
      <c r="D129" s="157"/>
      <c r="E129" s="157"/>
    </row>
    <row r="130" spans="2:5" x14ac:dyDescent="0.2">
      <c r="B130" s="157"/>
      <c r="C130" s="157"/>
      <c r="D130" s="157"/>
      <c r="E130" s="157"/>
    </row>
    <row r="131" spans="2:5" x14ac:dyDescent="0.2">
      <c r="B131" s="157"/>
      <c r="C131" s="157"/>
      <c r="D131" s="157"/>
      <c r="E131" s="157"/>
    </row>
    <row r="132" spans="2:5" x14ac:dyDescent="0.2">
      <c r="B132" s="157"/>
      <c r="C132" s="157"/>
      <c r="D132" s="157"/>
      <c r="E132" s="157"/>
    </row>
    <row r="133" spans="2:5" x14ac:dyDescent="0.2">
      <c r="B133" s="157"/>
      <c r="C133" s="157"/>
      <c r="D133" s="157"/>
      <c r="E133" s="157"/>
    </row>
    <row r="134" spans="2:5" x14ac:dyDescent="0.2">
      <c r="B134" s="157"/>
      <c r="C134" s="157"/>
      <c r="D134" s="157"/>
      <c r="E134" s="157"/>
    </row>
    <row r="135" spans="2:5" x14ac:dyDescent="0.2">
      <c r="B135" s="157"/>
      <c r="C135" s="157"/>
      <c r="D135" s="157"/>
      <c r="E135" s="157"/>
    </row>
    <row r="136" spans="2:5" x14ac:dyDescent="0.2">
      <c r="B136" s="157"/>
      <c r="C136" s="157"/>
      <c r="D136" s="157"/>
      <c r="E136" s="157"/>
    </row>
    <row r="137" spans="2:5" x14ac:dyDescent="0.2">
      <c r="B137" s="157"/>
      <c r="C137" s="157"/>
      <c r="D137" s="157"/>
      <c r="E137" s="157"/>
    </row>
    <row r="138" spans="2:5" x14ac:dyDescent="0.2">
      <c r="B138" s="157"/>
      <c r="C138" s="157"/>
      <c r="D138" s="157"/>
      <c r="E138" s="157"/>
    </row>
    <row r="139" spans="2:5" x14ac:dyDescent="0.2">
      <c r="B139" s="157"/>
      <c r="C139" s="157"/>
      <c r="D139" s="157"/>
      <c r="E139" s="157"/>
    </row>
    <row r="140" spans="2:5" x14ac:dyDescent="0.2">
      <c r="B140" s="157"/>
      <c r="C140" s="157"/>
      <c r="D140" s="157"/>
      <c r="E140" s="157"/>
    </row>
    <row r="141" spans="2:5" x14ac:dyDescent="0.2">
      <c r="B141" s="157"/>
      <c r="C141" s="157"/>
      <c r="D141" s="157"/>
      <c r="E141" s="157"/>
    </row>
    <row r="142" spans="2:5" x14ac:dyDescent="0.2">
      <c r="B142" s="157"/>
      <c r="C142" s="157"/>
      <c r="D142" s="157"/>
      <c r="E142" s="157"/>
    </row>
    <row r="143" spans="2:5" x14ac:dyDescent="0.2">
      <c r="B143" s="157"/>
      <c r="C143" s="157"/>
      <c r="D143" s="157"/>
      <c r="E143" s="157"/>
    </row>
    <row r="144" spans="2:5" x14ac:dyDescent="0.2">
      <c r="B144" s="157"/>
      <c r="C144" s="157"/>
      <c r="D144" s="157"/>
      <c r="E144" s="157"/>
    </row>
    <row r="145" spans="2:5" x14ac:dyDescent="0.2">
      <c r="B145" s="157"/>
      <c r="C145" s="157"/>
      <c r="D145" s="157"/>
      <c r="E145" s="157"/>
    </row>
    <row r="146" spans="2:5" x14ac:dyDescent="0.2">
      <c r="B146" s="157"/>
      <c r="C146" s="157"/>
      <c r="D146" s="157"/>
      <c r="E146" s="157"/>
    </row>
    <row r="147" spans="2:5" x14ac:dyDescent="0.2">
      <c r="B147" s="157"/>
      <c r="C147" s="157"/>
      <c r="D147" s="157"/>
      <c r="E147" s="157"/>
    </row>
    <row r="148" spans="2:5" x14ac:dyDescent="0.2">
      <c r="B148" s="157"/>
      <c r="C148" s="157"/>
      <c r="D148" s="157"/>
      <c r="E148" s="157"/>
    </row>
    <row r="149" spans="2:5" x14ac:dyDescent="0.2">
      <c r="B149" s="157"/>
      <c r="C149" s="157"/>
      <c r="D149" s="157"/>
      <c r="E149" s="157"/>
    </row>
    <row r="150" spans="2:5" x14ac:dyDescent="0.2">
      <c r="B150" s="157"/>
      <c r="C150" s="157"/>
      <c r="D150" s="157"/>
      <c r="E150" s="157"/>
    </row>
    <row r="151" spans="2:5" x14ac:dyDescent="0.2">
      <c r="B151" s="157"/>
      <c r="C151" s="157"/>
      <c r="D151" s="157"/>
      <c r="E151" s="157"/>
    </row>
    <row r="152" spans="2:5" x14ac:dyDescent="0.2">
      <c r="B152" s="157"/>
      <c r="C152" s="157"/>
      <c r="D152" s="157"/>
      <c r="E152" s="157"/>
    </row>
    <row r="153" spans="2:5" x14ac:dyDescent="0.2">
      <c r="B153" s="157"/>
      <c r="C153" s="157"/>
      <c r="D153" s="157"/>
      <c r="E153" s="157"/>
    </row>
    <row r="154" spans="2:5" x14ac:dyDescent="0.2">
      <c r="B154" s="157"/>
      <c r="C154" s="157"/>
      <c r="D154" s="157"/>
      <c r="E154" s="157"/>
    </row>
    <row r="155" spans="2:5" x14ac:dyDescent="0.2">
      <c r="B155" s="157"/>
      <c r="C155" s="157"/>
      <c r="D155" s="157"/>
      <c r="E155" s="157"/>
    </row>
    <row r="156" spans="2:5" x14ac:dyDescent="0.2">
      <c r="B156" s="157"/>
      <c r="C156" s="157"/>
      <c r="D156" s="157"/>
      <c r="E156" s="157"/>
    </row>
    <row r="157" spans="2:5" x14ac:dyDescent="0.2">
      <c r="B157" s="157"/>
      <c r="C157" s="157"/>
      <c r="D157" s="157"/>
      <c r="E157" s="157"/>
    </row>
    <row r="158" spans="2:5" x14ac:dyDescent="0.2">
      <c r="B158" s="157"/>
      <c r="C158" s="157"/>
      <c r="D158" s="157"/>
      <c r="E158" s="157"/>
    </row>
    <row r="159" spans="2:5" x14ac:dyDescent="0.2">
      <c r="B159" s="157"/>
      <c r="C159" s="157"/>
      <c r="D159" s="157"/>
      <c r="E159" s="157"/>
    </row>
    <row r="160" spans="2:5" x14ac:dyDescent="0.2">
      <c r="B160" s="157"/>
      <c r="C160" s="157"/>
      <c r="D160" s="157"/>
      <c r="E160" s="157"/>
    </row>
    <row r="161" spans="2:5" x14ac:dyDescent="0.2">
      <c r="B161" s="157"/>
      <c r="C161" s="157"/>
      <c r="D161" s="157"/>
      <c r="E161" s="157"/>
    </row>
    <row r="162" spans="2:5" x14ac:dyDescent="0.2">
      <c r="B162" s="157"/>
      <c r="C162" s="157"/>
      <c r="D162" s="157"/>
      <c r="E162" s="157"/>
    </row>
    <row r="163" spans="2:5" x14ac:dyDescent="0.2">
      <c r="B163" s="157"/>
      <c r="C163" s="157"/>
      <c r="D163" s="157"/>
      <c r="E163" s="157"/>
    </row>
    <row r="164" spans="2:5" x14ac:dyDescent="0.2">
      <c r="B164" s="157"/>
      <c r="C164" s="157"/>
      <c r="D164" s="157"/>
      <c r="E164" s="157"/>
    </row>
    <row r="165" spans="2:5" x14ac:dyDescent="0.2">
      <c r="B165" s="157"/>
      <c r="C165" s="157"/>
      <c r="D165" s="157"/>
      <c r="E165" s="157"/>
    </row>
    <row r="166" spans="2:5" x14ac:dyDescent="0.2">
      <c r="B166" s="157"/>
      <c r="C166" s="157"/>
      <c r="D166" s="157"/>
      <c r="E166" s="157"/>
    </row>
    <row r="167" spans="2:5" x14ac:dyDescent="0.2">
      <c r="B167" s="157"/>
      <c r="C167" s="157"/>
      <c r="D167" s="157"/>
      <c r="E167" s="157"/>
    </row>
    <row r="168" spans="2:5" x14ac:dyDescent="0.2">
      <c r="B168" s="157"/>
      <c r="C168" s="157"/>
      <c r="D168" s="157"/>
      <c r="E168" s="157"/>
    </row>
    <row r="169" spans="2:5" x14ac:dyDescent="0.2">
      <c r="B169" s="157"/>
      <c r="C169" s="157"/>
      <c r="D169" s="157"/>
      <c r="E169" s="157"/>
    </row>
    <row r="170" spans="2:5" x14ac:dyDescent="0.2">
      <c r="B170" s="157"/>
      <c r="C170" s="157"/>
      <c r="D170" s="157"/>
      <c r="E170" s="157"/>
    </row>
    <row r="171" spans="2:5" x14ac:dyDescent="0.2">
      <c r="B171" s="157"/>
      <c r="C171" s="157"/>
      <c r="D171" s="157"/>
      <c r="E171" s="157"/>
    </row>
    <row r="172" spans="2:5" x14ac:dyDescent="0.2">
      <c r="B172" s="157"/>
      <c r="C172" s="157"/>
      <c r="D172" s="157"/>
      <c r="E172" s="157"/>
    </row>
    <row r="173" spans="2:5" x14ac:dyDescent="0.2">
      <c r="B173" s="157"/>
      <c r="C173" s="157"/>
      <c r="D173" s="157"/>
      <c r="E173" s="157"/>
    </row>
    <row r="174" spans="2:5" x14ac:dyDescent="0.2">
      <c r="B174" s="157"/>
      <c r="C174" s="157"/>
      <c r="D174" s="157"/>
      <c r="E174" s="157"/>
    </row>
    <row r="175" spans="2:5" x14ac:dyDescent="0.2">
      <c r="B175" s="157"/>
      <c r="C175" s="157"/>
      <c r="D175" s="157"/>
      <c r="E175" s="157"/>
    </row>
    <row r="176" spans="2:5" x14ac:dyDescent="0.2">
      <c r="B176" s="157"/>
      <c r="C176" s="157"/>
      <c r="D176" s="157"/>
      <c r="E176" s="157"/>
    </row>
    <row r="177" spans="2:5" x14ac:dyDescent="0.2">
      <c r="B177" s="157"/>
      <c r="C177" s="157"/>
      <c r="D177" s="157"/>
      <c r="E177" s="157"/>
    </row>
    <row r="178" spans="2:5" x14ac:dyDescent="0.2">
      <c r="B178" s="157"/>
      <c r="C178" s="157"/>
      <c r="D178" s="157"/>
      <c r="E178" s="157"/>
    </row>
    <row r="179" spans="2:5" x14ac:dyDescent="0.2">
      <c r="B179" s="157"/>
      <c r="C179" s="157"/>
      <c r="D179" s="157"/>
      <c r="E179" s="157"/>
    </row>
    <row r="180" spans="2:5" x14ac:dyDescent="0.2">
      <c r="B180" s="157"/>
      <c r="C180" s="157"/>
      <c r="D180" s="157"/>
      <c r="E180" s="157"/>
    </row>
    <row r="181" spans="2:5" x14ac:dyDescent="0.2">
      <c r="B181" s="157"/>
      <c r="C181" s="157"/>
      <c r="D181" s="157"/>
      <c r="E181" s="157"/>
    </row>
    <row r="182" spans="2:5" x14ac:dyDescent="0.2">
      <c r="B182" s="157"/>
      <c r="C182" s="157"/>
      <c r="D182" s="157"/>
      <c r="E182" s="157"/>
    </row>
    <row r="183" spans="2:5" x14ac:dyDescent="0.2">
      <c r="B183" s="157"/>
      <c r="C183" s="157"/>
      <c r="D183" s="157"/>
      <c r="E183" s="157"/>
    </row>
    <row r="184" spans="2:5" x14ac:dyDescent="0.2">
      <c r="B184" s="157"/>
      <c r="C184" s="157"/>
      <c r="D184" s="157"/>
      <c r="E184" s="157"/>
    </row>
    <row r="185" spans="2:5" x14ac:dyDescent="0.2">
      <c r="B185" s="157"/>
      <c r="C185" s="157"/>
      <c r="D185" s="157"/>
      <c r="E185" s="157"/>
    </row>
    <row r="186" spans="2:5" x14ac:dyDescent="0.2">
      <c r="B186" s="157"/>
      <c r="C186" s="157"/>
      <c r="D186" s="157"/>
      <c r="E186" s="157"/>
    </row>
    <row r="187" spans="2:5" x14ac:dyDescent="0.2">
      <c r="B187" s="157"/>
      <c r="C187" s="157"/>
      <c r="D187" s="157"/>
      <c r="E187" s="157"/>
    </row>
    <row r="188" spans="2:5" x14ac:dyDescent="0.2">
      <c r="B188" s="157"/>
      <c r="C188" s="157"/>
      <c r="D188" s="157"/>
      <c r="E188" s="157"/>
    </row>
    <row r="189" spans="2:5" x14ac:dyDescent="0.2">
      <c r="B189" s="157"/>
      <c r="C189" s="157"/>
      <c r="D189" s="157"/>
      <c r="E189" s="157"/>
    </row>
    <row r="190" spans="2:5" x14ac:dyDescent="0.2">
      <c r="B190" s="157"/>
      <c r="C190" s="157"/>
      <c r="D190" s="157"/>
      <c r="E190" s="157"/>
    </row>
    <row r="191" spans="2:5" x14ac:dyDescent="0.2">
      <c r="B191" s="157"/>
      <c r="C191" s="157"/>
      <c r="D191" s="157"/>
      <c r="E191" s="157"/>
    </row>
    <row r="192" spans="2:5" x14ac:dyDescent="0.2">
      <c r="B192" s="157"/>
      <c r="C192" s="157"/>
      <c r="D192" s="157"/>
      <c r="E192" s="157"/>
    </row>
    <row r="193" spans="2:5" x14ac:dyDescent="0.2">
      <c r="B193" s="157"/>
      <c r="C193" s="157"/>
      <c r="D193" s="157"/>
      <c r="E193" s="157"/>
    </row>
    <row r="194" spans="2:5" x14ac:dyDescent="0.2">
      <c r="B194" s="157"/>
      <c r="C194" s="157"/>
      <c r="D194" s="157"/>
      <c r="E194" s="157"/>
    </row>
    <row r="195" spans="2:5" x14ac:dyDescent="0.2">
      <c r="B195" s="157"/>
      <c r="C195" s="157"/>
      <c r="D195" s="157"/>
      <c r="E195" s="157"/>
    </row>
    <row r="196" spans="2:5" x14ac:dyDescent="0.2">
      <c r="B196" s="157"/>
      <c r="C196" s="157"/>
      <c r="D196" s="157"/>
      <c r="E196" s="157"/>
    </row>
    <row r="197" spans="2:5" x14ac:dyDescent="0.2">
      <c r="B197" s="157"/>
      <c r="C197" s="157"/>
      <c r="D197" s="157"/>
      <c r="E197" s="157"/>
    </row>
    <row r="198" spans="2:5" x14ac:dyDescent="0.2">
      <c r="B198" s="157"/>
      <c r="C198" s="157"/>
      <c r="D198" s="157"/>
      <c r="E198" s="157"/>
    </row>
    <row r="199" spans="2:5" x14ac:dyDescent="0.2">
      <c r="B199" s="157"/>
      <c r="C199" s="157"/>
      <c r="D199" s="157"/>
      <c r="E199" s="157"/>
    </row>
    <row r="200" spans="2:5" x14ac:dyDescent="0.2">
      <c r="B200" s="157"/>
      <c r="C200" s="157"/>
      <c r="D200" s="157"/>
      <c r="E200" s="157"/>
    </row>
    <row r="201" spans="2:5" x14ac:dyDescent="0.2">
      <c r="B201" s="157"/>
      <c r="C201" s="157"/>
      <c r="D201" s="157"/>
      <c r="E201" s="157"/>
    </row>
    <row r="202" spans="2:5" x14ac:dyDescent="0.2">
      <c r="B202" s="157"/>
      <c r="C202" s="157"/>
      <c r="D202" s="157"/>
      <c r="E202" s="157"/>
    </row>
    <row r="203" spans="2:5" x14ac:dyDescent="0.2">
      <c r="B203" s="157"/>
      <c r="C203" s="157"/>
      <c r="D203" s="157"/>
      <c r="E203" s="157"/>
    </row>
    <row r="204" spans="2:5" x14ac:dyDescent="0.2">
      <c r="B204" s="157"/>
      <c r="C204" s="157"/>
      <c r="D204" s="157"/>
      <c r="E204" s="157"/>
    </row>
    <row r="205" spans="2:5" x14ac:dyDescent="0.2">
      <c r="B205" s="157"/>
      <c r="C205" s="157"/>
      <c r="D205" s="157"/>
      <c r="E205" s="157"/>
    </row>
    <row r="206" spans="2:5" x14ac:dyDescent="0.2">
      <c r="B206" s="157"/>
      <c r="C206" s="157"/>
      <c r="D206" s="157"/>
      <c r="E206" s="157"/>
    </row>
    <row r="207" spans="2:5" x14ac:dyDescent="0.2">
      <c r="B207" s="157"/>
      <c r="C207" s="157"/>
      <c r="D207" s="157"/>
      <c r="E207" s="157"/>
    </row>
    <row r="208" spans="2:5" x14ac:dyDescent="0.2">
      <c r="B208" s="157"/>
      <c r="C208" s="157"/>
      <c r="D208" s="157"/>
      <c r="E208" s="157"/>
    </row>
    <row r="209" spans="2:5" x14ac:dyDescent="0.2">
      <c r="B209" s="157"/>
      <c r="C209" s="157"/>
      <c r="D209" s="157"/>
      <c r="E209" s="157"/>
    </row>
    <row r="210" spans="2:5" x14ac:dyDescent="0.2">
      <c r="B210" s="157"/>
      <c r="C210" s="157"/>
      <c r="D210" s="157"/>
      <c r="E210" s="157"/>
    </row>
    <row r="211" spans="2:5" x14ac:dyDescent="0.2">
      <c r="B211" s="157"/>
      <c r="C211" s="157"/>
      <c r="D211" s="157"/>
      <c r="E211" s="157"/>
    </row>
    <row r="212" spans="2:5" x14ac:dyDescent="0.2">
      <c r="B212" s="157"/>
      <c r="C212" s="157"/>
      <c r="D212" s="157"/>
      <c r="E212" s="157"/>
    </row>
    <row r="213" spans="2:5" x14ac:dyDescent="0.2">
      <c r="B213" s="157"/>
      <c r="C213" s="157"/>
      <c r="D213" s="157"/>
      <c r="E213" s="157"/>
    </row>
    <row r="214" spans="2:5" x14ac:dyDescent="0.2">
      <c r="B214" s="157"/>
      <c r="C214" s="157"/>
      <c r="D214" s="157"/>
      <c r="E214" s="157"/>
    </row>
    <row r="215" spans="2:5" x14ac:dyDescent="0.2">
      <c r="B215" s="157"/>
      <c r="C215" s="157"/>
      <c r="D215" s="157"/>
      <c r="E215" s="157"/>
    </row>
    <row r="216" spans="2:5" x14ac:dyDescent="0.2">
      <c r="B216" s="157"/>
      <c r="C216" s="157"/>
      <c r="D216" s="157"/>
      <c r="E216" s="157"/>
    </row>
    <row r="217" spans="2:5" x14ac:dyDescent="0.2">
      <c r="B217" s="157"/>
      <c r="C217" s="157"/>
      <c r="D217" s="157"/>
      <c r="E217" s="157"/>
    </row>
    <row r="218" spans="2:5" x14ac:dyDescent="0.2">
      <c r="B218" s="157"/>
      <c r="C218" s="157"/>
      <c r="D218" s="157"/>
      <c r="E218" s="157"/>
    </row>
    <row r="219" spans="2:5" x14ac:dyDescent="0.2">
      <c r="B219" s="157"/>
      <c r="C219" s="157"/>
      <c r="D219" s="157"/>
      <c r="E219" s="157"/>
    </row>
    <row r="220" spans="2:5" x14ac:dyDescent="0.2">
      <c r="B220" s="157"/>
      <c r="C220" s="157"/>
      <c r="D220" s="157"/>
      <c r="E220" s="157"/>
    </row>
    <row r="221" spans="2:5" x14ac:dyDescent="0.2">
      <c r="B221" s="157"/>
      <c r="C221" s="157"/>
      <c r="D221" s="157"/>
      <c r="E221" s="157"/>
    </row>
    <row r="222" spans="2:5" x14ac:dyDescent="0.2">
      <c r="B222" s="157"/>
      <c r="C222" s="157"/>
      <c r="D222" s="157"/>
      <c r="E222" s="157"/>
    </row>
    <row r="223" spans="2:5" x14ac:dyDescent="0.2">
      <c r="B223" s="157"/>
      <c r="C223" s="157"/>
      <c r="D223" s="157"/>
      <c r="E223" s="157"/>
    </row>
    <row r="224" spans="2:5" x14ac:dyDescent="0.2">
      <c r="B224" s="157"/>
      <c r="C224" s="157"/>
      <c r="D224" s="157"/>
      <c r="E224" s="157"/>
    </row>
    <row r="225" spans="2:5" x14ac:dyDescent="0.2">
      <c r="B225" s="157"/>
      <c r="C225" s="157"/>
      <c r="D225" s="157"/>
      <c r="E225" s="157"/>
    </row>
    <row r="226" spans="2:5" x14ac:dyDescent="0.2">
      <c r="B226" s="157"/>
      <c r="C226" s="157"/>
      <c r="D226" s="157"/>
      <c r="E226" s="157"/>
    </row>
    <row r="227" spans="2:5" x14ac:dyDescent="0.2">
      <c r="B227" s="157"/>
      <c r="C227" s="157"/>
      <c r="D227" s="157"/>
      <c r="E227" s="157"/>
    </row>
    <row r="228" spans="2:5" x14ac:dyDescent="0.2">
      <c r="B228" s="157"/>
      <c r="C228" s="157"/>
      <c r="D228" s="157"/>
      <c r="E228" s="157"/>
    </row>
    <row r="229" spans="2:5" x14ac:dyDescent="0.2">
      <c r="B229" s="157"/>
      <c r="C229" s="157"/>
      <c r="D229" s="157"/>
      <c r="E229" s="157"/>
    </row>
    <row r="230" spans="2:5" x14ac:dyDescent="0.2">
      <c r="B230" s="157"/>
      <c r="C230" s="157"/>
      <c r="D230" s="157"/>
      <c r="E230" s="157"/>
    </row>
    <row r="231" spans="2:5" x14ac:dyDescent="0.2">
      <c r="B231" s="157"/>
      <c r="C231" s="157"/>
      <c r="D231" s="157"/>
      <c r="E231" s="157"/>
    </row>
    <row r="232" spans="2:5" x14ac:dyDescent="0.2">
      <c r="B232" s="157"/>
      <c r="C232" s="157"/>
      <c r="D232" s="157"/>
      <c r="E232" s="157"/>
    </row>
    <row r="233" spans="2:5" x14ac:dyDescent="0.2">
      <c r="B233" s="157"/>
      <c r="C233" s="157"/>
      <c r="D233" s="157"/>
      <c r="E233" s="157"/>
    </row>
    <row r="234" spans="2:5" x14ac:dyDescent="0.2">
      <c r="B234" s="157"/>
      <c r="C234" s="157"/>
      <c r="D234" s="157"/>
      <c r="E234" s="157"/>
    </row>
    <row r="235" spans="2:5" x14ac:dyDescent="0.2">
      <c r="B235" s="157"/>
      <c r="C235" s="157"/>
      <c r="D235" s="157"/>
      <c r="E235" s="157"/>
    </row>
    <row r="236" spans="2:5" x14ac:dyDescent="0.2">
      <c r="B236" s="157"/>
      <c r="C236" s="157"/>
      <c r="D236" s="157"/>
      <c r="E236" s="157"/>
    </row>
    <row r="237" spans="2:5" x14ac:dyDescent="0.2">
      <c r="B237" s="157"/>
      <c r="C237" s="157"/>
      <c r="D237" s="157"/>
      <c r="E237" s="157"/>
    </row>
    <row r="238" spans="2:5" x14ac:dyDescent="0.2">
      <c r="B238" s="157"/>
      <c r="C238" s="157"/>
      <c r="D238" s="157"/>
      <c r="E238" s="157"/>
    </row>
    <row r="239" spans="2:5" x14ac:dyDescent="0.2">
      <c r="B239" s="157"/>
      <c r="C239" s="157"/>
      <c r="D239" s="157"/>
      <c r="E239" s="157"/>
    </row>
    <row r="240" spans="2:5" x14ac:dyDescent="0.2">
      <c r="B240" s="157"/>
      <c r="C240" s="157"/>
      <c r="D240" s="157"/>
      <c r="E240" s="157"/>
    </row>
    <row r="241" spans="2:5" x14ac:dyDescent="0.2">
      <c r="B241" s="157"/>
      <c r="C241" s="157"/>
      <c r="D241" s="157"/>
      <c r="E241" s="157"/>
    </row>
    <row r="242" spans="2:5" x14ac:dyDescent="0.2">
      <c r="B242" s="157"/>
      <c r="C242" s="157"/>
      <c r="D242" s="157"/>
      <c r="E242" s="157"/>
    </row>
    <row r="243" spans="2:5" x14ac:dyDescent="0.2">
      <c r="B243" s="157"/>
      <c r="C243" s="157"/>
      <c r="D243" s="157"/>
      <c r="E243" s="157"/>
    </row>
    <row r="244" spans="2:5" x14ac:dyDescent="0.2">
      <c r="B244" s="157"/>
      <c r="C244" s="157"/>
      <c r="D244" s="157"/>
      <c r="E244" s="157"/>
    </row>
    <row r="245" spans="2:5" x14ac:dyDescent="0.2">
      <c r="B245" s="157"/>
      <c r="C245" s="157"/>
      <c r="D245" s="157"/>
      <c r="E245" s="157"/>
    </row>
    <row r="246" spans="2:5" x14ac:dyDescent="0.2">
      <c r="B246" s="157"/>
      <c r="C246" s="157"/>
      <c r="D246" s="157"/>
      <c r="E246" s="157"/>
    </row>
    <row r="247" spans="2:5" x14ac:dyDescent="0.2">
      <c r="B247" s="157"/>
      <c r="C247" s="157"/>
      <c r="D247" s="157"/>
      <c r="E247" s="157"/>
    </row>
    <row r="248" spans="2:5" x14ac:dyDescent="0.2">
      <c r="B248" s="157"/>
      <c r="C248" s="157"/>
      <c r="D248" s="157"/>
      <c r="E248" s="157"/>
    </row>
    <row r="249" spans="2:5" x14ac:dyDescent="0.2">
      <c r="B249" s="157"/>
      <c r="C249" s="157"/>
      <c r="D249" s="157"/>
      <c r="E249" s="157"/>
    </row>
    <row r="250" spans="2:5" x14ac:dyDescent="0.2">
      <c r="B250" s="157"/>
      <c r="C250" s="157"/>
      <c r="D250" s="157"/>
      <c r="E250" s="157"/>
    </row>
    <row r="251" spans="2:5" x14ac:dyDescent="0.2">
      <c r="B251" s="157"/>
      <c r="C251" s="157"/>
      <c r="D251" s="157"/>
      <c r="E251" s="157"/>
    </row>
    <row r="252" spans="2:5" x14ac:dyDescent="0.2">
      <c r="B252" s="157"/>
      <c r="C252" s="157"/>
      <c r="D252" s="157"/>
      <c r="E252" s="157"/>
    </row>
    <row r="253" spans="2:5" x14ac:dyDescent="0.2">
      <c r="B253" s="157"/>
      <c r="C253" s="157"/>
      <c r="D253" s="157"/>
      <c r="E253" s="157"/>
    </row>
    <row r="254" spans="2:5" x14ac:dyDescent="0.2">
      <c r="B254" s="157"/>
      <c r="C254" s="157"/>
      <c r="D254" s="157"/>
      <c r="E254" s="157"/>
    </row>
    <row r="255" spans="2:5" x14ac:dyDescent="0.2">
      <c r="B255" s="157"/>
      <c r="C255" s="157"/>
      <c r="D255" s="157"/>
      <c r="E255" s="157"/>
    </row>
    <row r="256" spans="2:5" x14ac:dyDescent="0.2">
      <c r="B256" s="157"/>
      <c r="C256" s="157"/>
      <c r="D256" s="157"/>
      <c r="E256" s="157"/>
    </row>
    <row r="257" spans="2:5" x14ac:dyDescent="0.2">
      <c r="B257" s="157"/>
      <c r="C257" s="157"/>
      <c r="D257" s="157"/>
      <c r="E257" s="157"/>
    </row>
    <row r="258" spans="2:5" x14ac:dyDescent="0.2">
      <c r="B258" s="157"/>
      <c r="C258" s="157"/>
      <c r="D258" s="157"/>
      <c r="E258" s="157"/>
    </row>
    <row r="259" spans="2:5" x14ac:dyDescent="0.2">
      <c r="B259" s="157"/>
      <c r="C259" s="157"/>
      <c r="D259" s="157"/>
      <c r="E259" s="157"/>
    </row>
    <row r="260" spans="2:5" x14ac:dyDescent="0.2">
      <c r="B260" s="157"/>
      <c r="C260" s="157"/>
      <c r="D260" s="157"/>
      <c r="E260" s="157"/>
    </row>
    <row r="261" spans="2:5" x14ac:dyDescent="0.2">
      <c r="B261" s="157"/>
      <c r="C261" s="157"/>
      <c r="D261" s="157"/>
      <c r="E261" s="157"/>
    </row>
    <row r="262" spans="2:5" x14ac:dyDescent="0.2">
      <c r="B262" s="157"/>
      <c r="C262" s="157"/>
      <c r="D262" s="157"/>
      <c r="E262" s="157"/>
    </row>
    <row r="263" spans="2:5" x14ac:dyDescent="0.2">
      <c r="B263" s="157"/>
      <c r="C263" s="157"/>
      <c r="D263" s="157"/>
      <c r="E263" s="157"/>
    </row>
    <row r="264" spans="2:5" x14ac:dyDescent="0.2">
      <c r="B264" s="157"/>
      <c r="C264" s="157"/>
      <c r="D264" s="157"/>
      <c r="E264" s="157"/>
    </row>
    <row r="265" spans="2:5" x14ac:dyDescent="0.2">
      <c r="B265" s="157"/>
      <c r="C265" s="157"/>
      <c r="D265" s="157"/>
      <c r="E265" s="157"/>
    </row>
    <row r="266" spans="2:5" x14ac:dyDescent="0.2">
      <c r="B266" s="157"/>
      <c r="C266" s="157"/>
      <c r="D266" s="157"/>
      <c r="E266" s="157"/>
    </row>
    <row r="267" spans="2:5" x14ac:dyDescent="0.2">
      <c r="B267" s="157"/>
      <c r="C267" s="157"/>
      <c r="D267" s="157"/>
      <c r="E267" s="157"/>
    </row>
    <row r="268" spans="2:5" x14ac:dyDescent="0.2">
      <c r="B268" s="157"/>
      <c r="C268" s="157"/>
      <c r="D268" s="157"/>
      <c r="E268" s="157"/>
    </row>
    <row r="269" spans="2:5" x14ac:dyDescent="0.2">
      <c r="B269" s="157"/>
      <c r="C269" s="157"/>
      <c r="D269" s="157"/>
      <c r="E269" s="157"/>
    </row>
    <row r="270" spans="2:5" x14ac:dyDescent="0.2">
      <c r="B270" s="157"/>
      <c r="C270" s="157"/>
      <c r="D270" s="157"/>
      <c r="E270" s="157"/>
    </row>
    <row r="271" spans="2:5" x14ac:dyDescent="0.2">
      <c r="B271" s="157"/>
      <c r="C271" s="157"/>
      <c r="D271" s="157"/>
      <c r="E271" s="157"/>
    </row>
    <row r="272" spans="2:5" x14ac:dyDescent="0.2">
      <c r="B272" s="157"/>
      <c r="C272" s="157"/>
      <c r="D272" s="157"/>
      <c r="E272" s="157"/>
    </row>
    <row r="273" spans="2:5" x14ac:dyDescent="0.2">
      <c r="B273" s="157"/>
      <c r="C273" s="157"/>
      <c r="D273" s="157"/>
      <c r="E273" s="157"/>
    </row>
    <row r="274" spans="2:5" x14ac:dyDescent="0.2">
      <c r="B274" s="157"/>
      <c r="C274" s="157"/>
      <c r="D274" s="157"/>
      <c r="E274" s="157"/>
    </row>
    <row r="275" spans="2:5" x14ac:dyDescent="0.2">
      <c r="B275" s="157"/>
      <c r="C275" s="157"/>
      <c r="D275" s="157"/>
      <c r="E275" s="157"/>
    </row>
    <row r="276" spans="2:5" x14ac:dyDescent="0.2">
      <c r="B276" s="157"/>
      <c r="C276" s="157"/>
      <c r="D276" s="157"/>
      <c r="E276" s="157"/>
    </row>
    <row r="277" spans="2:5" x14ac:dyDescent="0.2">
      <c r="B277" s="157"/>
      <c r="C277" s="157"/>
      <c r="D277" s="157"/>
      <c r="E277" s="157"/>
    </row>
    <row r="278" spans="2:5" x14ac:dyDescent="0.2">
      <c r="B278" s="157"/>
      <c r="C278" s="157"/>
      <c r="D278" s="157"/>
      <c r="E278" s="157"/>
    </row>
    <row r="279" spans="2:5" x14ac:dyDescent="0.2">
      <c r="B279" s="157"/>
      <c r="C279" s="157"/>
      <c r="D279" s="157"/>
      <c r="E279" s="157"/>
    </row>
    <row r="280" spans="2:5" x14ac:dyDescent="0.2">
      <c r="B280" s="157"/>
      <c r="C280" s="157"/>
      <c r="D280" s="157"/>
      <c r="E280" s="157"/>
    </row>
    <row r="281" spans="2:5" x14ac:dyDescent="0.2">
      <c r="B281" s="157"/>
      <c r="C281" s="157"/>
      <c r="D281" s="157"/>
      <c r="E281" s="157"/>
    </row>
    <row r="282" spans="2:5" x14ac:dyDescent="0.2">
      <c r="B282" s="157"/>
      <c r="C282" s="157"/>
      <c r="D282" s="157"/>
      <c r="E282" s="157"/>
    </row>
    <row r="283" spans="2:5" x14ac:dyDescent="0.2">
      <c r="B283" s="157"/>
      <c r="C283" s="157"/>
      <c r="D283" s="157"/>
      <c r="E283" s="157"/>
    </row>
    <row r="284" spans="2:5" x14ac:dyDescent="0.2">
      <c r="B284" s="157"/>
      <c r="C284" s="157"/>
      <c r="D284" s="157"/>
      <c r="E284" s="157"/>
    </row>
    <row r="285" spans="2:5" x14ac:dyDescent="0.2">
      <c r="B285" s="157"/>
      <c r="C285" s="157"/>
      <c r="D285" s="157"/>
      <c r="E285" s="157"/>
    </row>
    <row r="286" spans="2:5" x14ac:dyDescent="0.2">
      <c r="B286" s="157"/>
      <c r="C286" s="157"/>
      <c r="D286" s="157"/>
      <c r="E286" s="157"/>
    </row>
    <row r="287" spans="2:5" x14ac:dyDescent="0.2">
      <c r="B287" s="157"/>
      <c r="C287" s="157"/>
      <c r="D287" s="157"/>
      <c r="E287" s="157"/>
    </row>
    <row r="288" spans="2:5" x14ac:dyDescent="0.2">
      <c r="B288" s="157"/>
      <c r="C288" s="157"/>
      <c r="D288" s="157"/>
      <c r="E288" s="157"/>
    </row>
    <row r="289" spans="2:5" x14ac:dyDescent="0.2">
      <c r="B289" s="157"/>
      <c r="C289" s="157"/>
      <c r="D289" s="157"/>
      <c r="E289" s="157"/>
    </row>
    <row r="290" spans="2:5" x14ac:dyDescent="0.2">
      <c r="B290" s="157"/>
      <c r="C290" s="157"/>
      <c r="D290" s="157"/>
      <c r="E290" s="157"/>
    </row>
    <row r="291" spans="2:5" x14ac:dyDescent="0.2">
      <c r="B291" s="157"/>
      <c r="C291" s="157"/>
      <c r="D291" s="157"/>
      <c r="E291" s="157"/>
    </row>
    <row r="292" spans="2:5" x14ac:dyDescent="0.2">
      <c r="B292" s="157"/>
      <c r="C292" s="157"/>
      <c r="D292" s="157"/>
      <c r="E292" s="157"/>
    </row>
    <row r="293" spans="2:5" x14ac:dyDescent="0.2">
      <c r="B293" s="157"/>
      <c r="C293" s="157"/>
      <c r="D293" s="157"/>
      <c r="E293" s="157"/>
    </row>
    <row r="294" spans="2:5" x14ac:dyDescent="0.2">
      <c r="B294" s="157"/>
      <c r="C294" s="157"/>
      <c r="D294" s="157"/>
      <c r="E294" s="157"/>
    </row>
    <row r="295" spans="2:5" x14ac:dyDescent="0.2">
      <c r="B295" s="157"/>
      <c r="C295" s="157"/>
      <c r="D295" s="157"/>
      <c r="E295" s="157"/>
    </row>
    <row r="296" spans="2:5" x14ac:dyDescent="0.2">
      <c r="B296" s="157"/>
      <c r="C296" s="157"/>
      <c r="D296" s="157"/>
      <c r="E296" s="157"/>
    </row>
    <row r="297" spans="2:5" x14ac:dyDescent="0.2">
      <c r="B297" s="157"/>
      <c r="C297" s="157"/>
      <c r="D297" s="157"/>
      <c r="E297" s="157"/>
    </row>
    <row r="298" spans="2:5" x14ac:dyDescent="0.2">
      <c r="B298" s="157"/>
      <c r="C298" s="157"/>
      <c r="D298" s="157"/>
      <c r="E298" s="157"/>
    </row>
    <row r="299" spans="2:5" x14ac:dyDescent="0.2">
      <c r="B299" s="157"/>
      <c r="C299" s="157"/>
      <c r="D299" s="157"/>
      <c r="E299" s="157"/>
    </row>
    <row r="300" spans="2:5" x14ac:dyDescent="0.2">
      <c r="B300" s="157"/>
      <c r="C300" s="157"/>
      <c r="D300" s="157"/>
      <c r="E300" s="157"/>
    </row>
    <row r="301" spans="2:5" x14ac:dyDescent="0.2">
      <c r="B301" s="157"/>
      <c r="C301" s="157"/>
      <c r="D301" s="157"/>
      <c r="E301" s="157"/>
    </row>
    <row r="302" spans="2:5" x14ac:dyDescent="0.2">
      <c r="B302" s="157"/>
      <c r="C302" s="157"/>
      <c r="D302" s="157"/>
      <c r="E302" s="157"/>
    </row>
    <row r="303" spans="2:5" x14ac:dyDescent="0.2">
      <c r="B303" s="157"/>
      <c r="C303" s="157"/>
      <c r="D303" s="157"/>
      <c r="E303" s="157"/>
    </row>
    <row r="304" spans="2:5" x14ac:dyDescent="0.2">
      <c r="B304" s="157"/>
      <c r="C304" s="157"/>
      <c r="D304" s="157"/>
      <c r="E304" s="157"/>
    </row>
    <row r="305" spans="2:5" x14ac:dyDescent="0.2">
      <c r="B305" s="157"/>
      <c r="C305" s="157"/>
      <c r="D305" s="157"/>
      <c r="E305" s="157"/>
    </row>
    <row r="306" spans="2:5" x14ac:dyDescent="0.2">
      <c r="B306" s="157"/>
      <c r="C306" s="157"/>
      <c r="D306" s="157"/>
      <c r="E306" s="157"/>
    </row>
    <row r="307" spans="2:5" x14ac:dyDescent="0.2">
      <c r="B307" s="157"/>
      <c r="C307" s="157"/>
      <c r="D307" s="157"/>
      <c r="E307" s="157"/>
    </row>
    <row r="308" spans="2:5" x14ac:dyDescent="0.2">
      <c r="B308" s="157"/>
      <c r="C308" s="157"/>
      <c r="D308" s="157"/>
      <c r="E308" s="157"/>
    </row>
    <row r="309" spans="2:5" x14ac:dyDescent="0.2">
      <c r="B309" s="157"/>
      <c r="C309" s="157"/>
      <c r="D309" s="157"/>
      <c r="E309" s="157"/>
    </row>
    <row r="310" spans="2:5" x14ac:dyDescent="0.2">
      <c r="B310" s="157"/>
      <c r="C310" s="157"/>
      <c r="D310" s="157"/>
      <c r="E310" s="157"/>
    </row>
    <row r="311" spans="2:5" x14ac:dyDescent="0.2">
      <c r="B311" s="157"/>
      <c r="C311" s="157"/>
      <c r="D311" s="157"/>
      <c r="E311" s="157"/>
    </row>
    <row r="312" spans="2:5" x14ac:dyDescent="0.2">
      <c r="B312" s="157"/>
      <c r="C312" s="157"/>
      <c r="D312" s="157"/>
      <c r="E312" s="157"/>
    </row>
    <row r="313" spans="2:5" x14ac:dyDescent="0.2">
      <c r="B313" s="157"/>
      <c r="C313" s="157"/>
      <c r="D313" s="157"/>
      <c r="E313" s="157"/>
    </row>
    <row r="314" spans="2:5" x14ac:dyDescent="0.2">
      <c r="B314" s="157"/>
      <c r="C314" s="157"/>
      <c r="D314" s="157"/>
      <c r="E314" s="157"/>
    </row>
    <row r="315" spans="2:5" x14ac:dyDescent="0.2">
      <c r="B315" s="157"/>
      <c r="C315" s="157"/>
      <c r="D315" s="157"/>
      <c r="E315" s="157"/>
    </row>
    <row r="316" spans="2:5" x14ac:dyDescent="0.2">
      <c r="B316" s="157"/>
      <c r="C316" s="157"/>
      <c r="D316" s="157"/>
      <c r="E316" s="157"/>
    </row>
    <row r="317" spans="2:5" x14ac:dyDescent="0.2">
      <c r="B317" s="157"/>
      <c r="C317" s="157"/>
      <c r="D317" s="157"/>
      <c r="E317" s="157"/>
    </row>
    <row r="318" spans="2:5" x14ac:dyDescent="0.2">
      <c r="B318" s="157"/>
      <c r="C318" s="157"/>
      <c r="D318" s="157"/>
      <c r="E318" s="157"/>
    </row>
    <row r="319" spans="2:5" x14ac:dyDescent="0.2">
      <c r="B319" s="157"/>
      <c r="C319" s="157"/>
      <c r="D319" s="157"/>
      <c r="E319" s="157"/>
    </row>
    <row r="320" spans="2:5" x14ac:dyDescent="0.2">
      <c r="B320" s="157"/>
      <c r="C320" s="157"/>
      <c r="D320" s="157"/>
      <c r="E320" s="157"/>
    </row>
    <row r="321" spans="2:5" x14ac:dyDescent="0.2">
      <c r="B321" s="157"/>
      <c r="C321" s="157"/>
      <c r="D321" s="157"/>
      <c r="E321" s="157"/>
    </row>
    <row r="322" spans="2:5" x14ac:dyDescent="0.2">
      <c r="B322" s="157"/>
      <c r="C322" s="157"/>
      <c r="D322" s="157"/>
      <c r="E322" s="157"/>
    </row>
    <row r="323" spans="2:5" x14ac:dyDescent="0.2">
      <c r="B323" s="157"/>
      <c r="C323" s="157"/>
      <c r="D323" s="157"/>
      <c r="E323" s="157"/>
    </row>
    <row r="324" spans="2:5" x14ac:dyDescent="0.2">
      <c r="B324" s="157"/>
      <c r="C324" s="157"/>
      <c r="D324" s="157"/>
      <c r="E324" s="157"/>
    </row>
    <row r="325" spans="2:5" x14ac:dyDescent="0.2">
      <c r="B325" s="157"/>
      <c r="C325" s="157"/>
      <c r="D325" s="157"/>
      <c r="E325" s="157"/>
    </row>
    <row r="326" spans="2:5" x14ac:dyDescent="0.2">
      <c r="B326" s="157"/>
      <c r="C326" s="157"/>
      <c r="D326" s="157"/>
      <c r="E326" s="157"/>
    </row>
    <row r="327" spans="2:5" x14ac:dyDescent="0.2">
      <c r="B327" s="157"/>
      <c r="C327" s="157"/>
      <c r="D327" s="157"/>
      <c r="E327" s="157"/>
    </row>
    <row r="328" spans="2:5" x14ac:dyDescent="0.2">
      <c r="B328" s="157"/>
      <c r="C328" s="157"/>
      <c r="D328" s="157"/>
      <c r="E328" s="157"/>
    </row>
    <row r="329" spans="2:5" x14ac:dyDescent="0.2">
      <c r="B329" s="157"/>
      <c r="C329" s="157"/>
      <c r="D329" s="157"/>
      <c r="E329" s="157"/>
    </row>
    <row r="330" spans="2:5" x14ac:dyDescent="0.2">
      <c r="B330" s="157"/>
      <c r="C330" s="157"/>
      <c r="D330" s="157"/>
      <c r="E330" s="157"/>
    </row>
    <row r="331" spans="2:5" x14ac:dyDescent="0.2">
      <c r="B331" s="157"/>
      <c r="C331" s="157"/>
      <c r="D331" s="157"/>
      <c r="E331" s="157"/>
    </row>
    <row r="332" spans="2:5" x14ac:dyDescent="0.2">
      <c r="B332" s="157"/>
      <c r="C332" s="157"/>
      <c r="D332" s="157"/>
      <c r="E332" s="157"/>
    </row>
    <row r="333" spans="2:5" x14ac:dyDescent="0.2">
      <c r="B333" s="157"/>
      <c r="C333" s="157"/>
      <c r="D333" s="157"/>
      <c r="E333" s="157"/>
    </row>
    <row r="334" spans="2:5" x14ac:dyDescent="0.2">
      <c r="B334" s="157"/>
      <c r="C334" s="157"/>
      <c r="D334" s="157"/>
      <c r="E334" s="157"/>
    </row>
    <row r="335" spans="2:5" x14ac:dyDescent="0.2">
      <c r="B335" s="157"/>
      <c r="C335" s="157"/>
      <c r="D335" s="157"/>
      <c r="E335" s="157"/>
    </row>
    <row r="336" spans="2:5" x14ac:dyDescent="0.2">
      <c r="B336" s="157"/>
      <c r="C336" s="157"/>
      <c r="D336" s="157"/>
      <c r="E336" s="157"/>
    </row>
    <row r="337" spans="2:5" x14ac:dyDescent="0.2">
      <c r="B337" s="157"/>
      <c r="C337" s="157"/>
      <c r="D337" s="157"/>
      <c r="E337" s="157"/>
    </row>
    <row r="338" spans="2:5" x14ac:dyDescent="0.2">
      <c r="B338" s="157"/>
      <c r="C338" s="157"/>
      <c r="D338" s="157"/>
      <c r="E338" s="157"/>
    </row>
    <row r="339" spans="2:5" x14ac:dyDescent="0.2">
      <c r="B339" s="157"/>
      <c r="C339" s="157"/>
      <c r="D339" s="157"/>
      <c r="E339" s="157"/>
    </row>
    <row r="340" spans="2:5" x14ac:dyDescent="0.2">
      <c r="B340" s="157"/>
      <c r="C340" s="157"/>
      <c r="D340" s="157"/>
      <c r="E340" s="157"/>
    </row>
    <row r="341" spans="2:5" x14ac:dyDescent="0.2">
      <c r="B341" s="157"/>
      <c r="C341" s="157"/>
      <c r="D341" s="157"/>
      <c r="E341" s="157"/>
    </row>
    <row r="342" spans="2:5" x14ac:dyDescent="0.2">
      <c r="B342" s="157"/>
      <c r="C342" s="157"/>
      <c r="D342" s="157"/>
      <c r="E342" s="157"/>
    </row>
    <row r="343" spans="2:5" x14ac:dyDescent="0.2">
      <c r="B343" s="157"/>
      <c r="C343" s="157"/>
      <c r="D343" s="157"/>
      <c r="E343" s="157"/>
    </row>
    <row r="344" spans="2:5" x14ac:dyDescent="0.2">
      <c r="B344" s="157"/>
      <c r="C344" s="157"/>
      <c r="D344" s="157"/>
      <c r="E344" s="157"/>
    </row>
    <row r="345" spans="2:5" x14ac:dyDescent="0.2">
      <c r="B345" s="157"/>
      <c r="C345" s="157"/>
      <c r="D345" s="157"/>
      <c r="E345" s="157"/>
    </row>
    <row r="346" spans="2:5" x14ac:dyDescent="0.2">
      <c r="B346" s="157"/>
      <c r="C346" s="157"/>
      <c r="D346" s="157"/>
      <c r="E346" s="157"/>
    </row>
    <row r="347" spans="2:5" x14ac:dyDescent="0.2">
      <c r="B347" s="157"/>
      <c r="C347" s="157"/>
      <c r="D347" s="157"/>
      <c r="E347" s="157"/>
    </row>
    <row r="348" spans="2:5" x14ac:dyDescent="0.2">
      <c r="B348" s="157"/>
      <c r="C348" s="157"/>
      <c r="D348" s="157"/>
      <c r="E348" s="157"/>
    </row>
    <row r="349" spans="2:5" x14ac:dyDescent="0.2">
      <c r="B349" s="157"/>
      <c r="C349" s="157"/>
      <c r="D349" s="157"/>
      <c r="E349" s="157"/>
    </row>
    <row r="350" spans="2:5" x14ac:dyDescent="0.2">
      <c r="B350" s="157"/>
      <c r="C350" s="157"/>
      <c r="D350" s="157"/>
      <c r="E350" s="157"/>
    </row>
    <row r="351" spans="2:5" x14ac:dyDescent="0.2">
      <c r="B351" s="157"/>
      <c r="C351" s="157"/>
      <c r="D351" s="157"/>
      <c r="E351" s="157"/>
    </row>
    <row r="352" spans="2:5" x14ac:dyDescent="0.2">
      <c r="B352" s="157"/>
      <c r="C352" s="157"/>
      <c r="D352" s="157"/>
      <c r="E352" s="157"/>
    </row>
    <row r="353" spans="2:5" x14ac:dyDescent="0.2">
      <c r="B353" s="157"/>
      <c r="C353" s="157"/>
      <c r="D353" s="157"/>
      <c r="E353" s="157"/>
    </row>
    <row r="354" spans="2:5" x14ac:dyDescent="0.2">
      <c r="B354" s="157"/>
      <c r="C354" s="157"/>
      <c r="D354" s="157"/>
      <c r="E354" s="157"/>
    </row>
    <row r="355" spans="2:5" x14ac:dyDescent="0.2">
      <c r="B355" s="157"/>
      <c r="C355" s="157"/>
      <c r="D355" s="157"/>
      <c r="E355" s="157"/>
    </row>
    <row r="356" spans="2:5" x14ac:dyDescent="0.2">
      <c r="B356" s="157"/>
      <c r="C356" s="157"/>
      <c r="D356" s="157"/>
      <c r="E356" s="157"/>
    </row>
    <row r="357" spans="2:5" x14ac:dyDescent="0.2">
      <c r="B357" s="157"/>
      <c r="C357" s="157"/>
      <c r="D357" s="157"/>
      <c r="E357" s="157"/>
    </row>
    <row r="358" spans="2:5" x14ac:dyDescent="0.2">
      <c r="B358" s="157"/>
      <c r="C358" s="157"/>
      <c r="D358" s="157"/>
      <c r="E358" s="157"/>
    </row>
    <row r="359" spans="2:5" x14ac:dyDescent="0.2">
      <c r="B359" s="157"/>
      <c r="C359" s="157"/>
      <c r="D359" s="157"/>
      <c r="E359" s="157"/>
    </row>
    <row r="360" spans="2:5" x14ac:dyDescent="0.2">
      <c r="B360" s="157"/>
      <c r="C360" s="157"/>
      <c r="D360" s="157"/>
      <c r="E360" s="157"/>
    </row>
    <row r="361" spans="2:5" x14ac:dyDescent="0.2">
      <c r="B361" s="157"/>
      <c r="C361" s="157"/>
      <c r="D361" s="157"/>
      <c r="E361" s="157"/>
    </row>
    <row r="362" spans="2:5" x14ac:dyDescent="0.2">
      <c r="B362" s="157"/>
      <c r="C362" s="157"/>
      <c r="D362" s="157"/>
      <c r="E362" s="157"/>
    </row>
    <row r="363" spans="2:5" x14ac:dyDescent="0.2">
      <c r="B363" s="157"/>
      <c r="C363" s="157"/>
      <c r="D363" s="157"/>
      <c r="E363" s="157"/>
    </row>
    <row r="364" spans="2:5" x14ac:dyDescent="0.2">
      <c r="B364" s="157"/>
      <c r="C364" s="157"/>
      <c r="D364" s="157"/>
      <c r="E364" s="157"/>
    </row>
    <row r="365" spans="2:5" x14ac:dyDescent="0.2">
      <c r="B365" s="157"/>
      <c r="C365" s="157"/>
      <c r="D365" s="157"/>
      <c r="E365" s="157"/>
    </row>
    <row r="366" spans="2:5" x14ac:dyDescent="0.2">
      <c r="B366" s="157"/>
      <c r="C366" s="157"/>
      <c r="D366" s="157"/>
      <c r="E366" s="157"/>
    </row>
    <row r="367" spans="2:5" x14ac:dyDescent="0.2">
      <c r="B367" s="157"/>
      <c r="C367" s="157"/>
      <c r="D367" s="157"/>
      <c r="E367" s="157"/>
    </row>
    <row r="368" spans="2:5" x14ac:dyDescent="0.2">
      <c r="B368" s="157"/>
      <c r="C368" s="157"/>
      <c r="D368" s="157"/>
      <c r="E368" s="157"/>
    </row>
    <row r="369" spans="2:5" x14ac:dyDescent="0.2">
      <c r="B369" s="157"/>
      <c r="C369" s="157"/>
      <c r="D369" s="157"/>
      <c r="E369" s="157"/>
    </row>
    <row r="370" spans="2:5" x14ac:dyDescent="0.2">
      <c r="B370" s="157"/>
      <c r="C370" s="157"/>
      <c r="D370" s="157"/>
      <c r="E370" s="157"/>
    </row>
    <row r="371" spans="2:5" x14ac:dyDescent="0.2">
      <c r="B371" s="157"/>
      <c r="C371" s="157"/>
      <c r="D371" s="157"/>
      <c r="E371" s="157"/>
    </row>
    <row r="372" spans="2:5" x14ac:dyDescent="0.2">
      <c r="B372" s="157"/>
      <c r="C372" s="157"/>
      <c r="D372" s="157"/>
      <c r="E372" s="157"/>
    </row>
    <row r="373" spans="2:5" x14ac:dyDescent="0.2">
      <c r="B373" s="157"/>
      <c r="C373" s="157"/>
      <c r="D373" s="157"/>
      <c r="E373" s="157"/>
    </row>
    <row r="374" spans="2:5" x14ac:dyDescent="0.2">
      <c r="B374" s="157"/>
      <c r="C374" s="157"/>
      <c r="D374" s="157"/>
      <c r="E374" s="157"/>
    </row>
    <row r="375" spans="2:5" x14ac:dyDescent="0.2">
      <c r="B375" s="157"/>
      <c r="C375" s="157"/>
      <c r="D375" s="157"/>
      <c r="E375" s="157"/>
    </row>
    <row r="376" spans="2:5" x14ac:dyDescent="0.2">
      <c r="B376" s="157"/>
      <c r="C376" s="157"/>
      <c r="D376" s="157"/>
      <c r="E376" s="157"/>
    </row>
    <row r="377" spans="2:5" x14ac:dyDescent="0.2">
      <c r="B377" s="157"/>
      <c r="C377" s="157"/>
      <c r="D377" s="157"/>
      <c r="E377" s="157"/>
    </row>
    <row r="378" spans="2:5" x14ac:dyDescent="0.2">
      <c r="B378" s="157"/>
      <c r="C378" s="157"/>
      <c r="D378" s="157"/>
      <c r="E378" s="157"/>
    </row>
    <row r="379" spans="2:5" x14ac:dyDescent="0.2">
      <c r="B379" s="157"/>
      <c r="C379" s="157"/>
      <c r="D379" s="157"/>
      <c r="E379" s="157"/>
    </row>
    <row r="380" spans="2:5" x14ac:dyDescent="0.2">
      <c r="B380" s="157"/>
      <c r="C380" s="157"/>
      <c r="D380" s="157"/>
      <c r="E380" s="157"/>
    </row>
    <row r="381" spans="2:5" x14ac:dyDescent="0.2">
      <c r="B381" s="157"/>
      <c r="C381" s="157"/>
      <c r="D381" s="157"/>
      <c r="E381" s="157"/>
    </row>
    <row r="382" spans="2:5" x14ac:dyDescent="0.2">
      <c r="B382" s="157"/>
      <c r="C382" s="157"/>
      <c r="D382" s="157"/>
      <c r="E382" s="157"/>
    </row>
    <row r="383" spans="2:5" x14ac:dyDescent="0.2">
      <c r="B383" s="157"/>
      <c r="C383" s="157"/>
      <c r="D383" s="157"/>
      <c r="E383" s="157"/>
    </row>
    <row r="384" spans="2:5" x14ac:dyDescent="0.2">
      <c r="B384" s="157"/>
      <c r="C384" s="157"/>
      <c r="D384" s="157"/>
      <c r="E384" s="157"/>
    </row>
    <row r="385" spans="2:5" x14ac:dyDescent="0.2">
      <c r="B385" s="157"/>
      <c r="C385" s="157"/>
      <c r="D385" s="157"/>
      <c r="E385" s="157"/>
    </row>
    <row r="386" spans="2:5" x14ac:dyDescent="0.2">
      <c r="B386" s="157"/>
      <c r="C386" s="157"/>
      <c r="D386" s="157"/>
      <c r="E386" s="157"/>
    </row>
    <row r="387" spans="2:5" x14ac:dyDescent="0.2">
      <c r="B387" s="157"/>
      <c r="C387" s="157"/>
      <c r="D387" s="157"/>
      <c r="E387" s="157"/>
    </row>
    <row r="388" spans="2:5" x14ac:dyDescent="0.2">
      <c r="B388" s="157"/>
      <c r="C388" s="157"/>
      <c r="D388" s="157"/>
      <c r="E388" s="157"/>
    </row>
    <row r="389" spans="2:5" x14ac:dyDescent="0.2">
      <c r="B389" s="157"/>
      <c r="C389" s="157"/>
      <c r="D389" s="157"/>
      <c r="E389" s="157"/>
    </row>
    <row r="390" spans="2:5" x14ac:dyDescent="0.2">
      <c r="B390" s="157"/>
      <c r="C390" s="157"/>
      <c r="D390" s="157"/>
      <c r="E390" s="157"/>
    </row>
    <row r="391" spans="2:5" x14ac:dyDescent="0.2">
      <c r="B391" s="157"/>
      <c r="C391" s="157"/>
      <c r="D391" s="157"/>
      <c r="E391" s="157"/>
    </row>
    <row r="392" spans="2:5" x14ac:dyDescent="0.2">
      <c r="B392" s="157"/>
      <c r="C392" s="157"/>
      <c r="D392" s="157"/>
      <c r="E392" s="157"/>
    </row>
    <row r="393" spans="2:5" x14ac:dyDescent="0.2">
      <c r="B393" s="157"/>
      <c r="C393" s="157"/>
      <c r="D393" s="157"/>
      <c r="E393" s="157"/>
    </row>
    <row r="394" spans="2:5" x14ac:dyDescent="0.2">
      <c r="B394" s="157"/>
      <c r="C394" s="157"/>
      <c r="D394" s="157"/>
      <c r="E394" s="157"/>
    </row>
    <row r="395" spans="2:5" x14ac:dyDescent="0.2">
      <c r="B395" s="157"/>
      <c r="C395" s="157"/>
      <c r="D395" s="157"/>
      <c r="E395" s="157"/>
    </row>
    <row r="396" spans="2:5" x14ac:dyDescent="0.2">
      <c r="B396" s="157"/>
      <c r="C396" s="157"/>
      <c r="D396" s="157"/>
      <c r="E396" s="157"/>
    </row>
    <row r="397" spans="2:5" x14ac:dyDescent="0.2">
      <c r="B397" s="157"/>
      <c r="C397" s="157"/>
      <c r="D397" s="157"/>
      <c r="E397" s="157"/>
    </row>
    <row r="398" spans="2:5" x14ac:dyDescent="0.2">
      <c r="B398" s="157"/>
      <c r="C398" s="157"/>
      <c r="D398" s="157"/>
      <c r="E398" s="157"/>
    </row>
    <row r="399" spans="2:5" x14ac:dyDescent="0.2">
      <c r="B399" s="157"/>
      <c r="C399" s="157"/>
      <c r="D399" s="157"/>
      <c r="E399" s="157"/>
    </row>
    <row r="400" spans="2:5" x14ac:dyDescent="0.2">
      <c r="B400" s="157"/>
      <c r="C400" s="157"/>
      <c r="D400" s="157"/>
      <c r="E400" s="157"/>
    </row>
    <row r="401" spans="2:5" x14ac:dyDescent="0.2">
      <c r="B401" s="157"/>
      <c r="C401" s="157"/>
      <c r="D401" s="157"/>
      <c r="E401" s="157"/>
    </row>
    <row r="402" spans="2:5" x14ac:dyDescent="0.2">
      <c r="B402" s="157"/>
      <c r="C402" s="157"/>
      <c r="D402" s="157"/>
      <c r="E402" s="157"/>
    </row>
    <row r="403" spans="2:5" x14ac:dyDescent="0.2">
      <c r="B403" s="157"/>
      <c r="C403" s="157"/>
      <c r="D403" s="157"/>
      <c r="E403" s="157"/>
    </row>
    <row r="404" spans="2:5" x14ac:dyDescent="0.2">
      <c r="B404" s="157"/>
      <c r="C404" s="157"/>
      <c r="D404" s="157"/>
      <c r="E404" s="157"/>
    </row>
    <row r="405" spans="2:5" x14ac:dyDescent="0.2">
      <c r="B405" s="157"/>
      <c r="C405" s="157"/>
      <c r="D405" s="157"/>
      <c r="E405" s="157"/>
    </row>
    <row r="406" spans="2:5" x14ac:dyDescent="0.2">
      <c r="B406" s="157"/>
      <c r="C406" s="157"/>
      <c r="D406" s="157"/>
      <c r="E406" s="157"/>
    </row>
    <row r="407" spans="2:5" x14ac:dyDescent="0.2">
      <c r="B407" s="157"/>
      <c r="C407" s="157"/>
      <c r="D407" s="157"/>
      <c r="E407" s="157"/>
    </row>
    <row r="408" spans="2:5" x14ac:dyDescent="0.2">
      <c r="B408" s="157"/>
      <c r="C408" s="157"/>
      <c r="D408" s="157"/>
      <c r="E408" s="157"/>
    </row>
    <row r="409" spans="2:5" x14ac:dyDescent="0.2">
      <c r="B409" s="157"/>
      <c r="C409" s="157"/>
      <c r="D409" s="157"/>
      <c r="E409" s="157"/>
    </row>
    <row r="410" spans="2:5" x14ac:dyDescent="0.2">
      <c r="B410" s="157"/>
      <c r="C410" s="157"/>
      <c r="D410" s="157"/>
      <c r="E410" s="157"/>
    </row>
    <row r="411" spans="2:5" x14ac:dyDescent="0.2">
      <c r="B411" s="157"/>
      <c r="C411" s="157"/>
      <c r="D411" s="157"/>
      <c r="E411" s="157"/>
    </row>
    <row r="412" spans="2:5" x14ac:dyDescent="0.2">
      <c r="B412" s="157"/>
      <c r="C412" s="157"/>
      <c r="D412" s="157"/>
      <c r="E412" s="157"/>
    </row>
    <row r="413" spans="2:5" x14ac:dyDescent="0.2">
      <c r="B413" s="157"/>
      <c r="C413" s="157"/>
      <c r="D413" s="157"/>
      <c r="E413" s="157"/>
    </row>
    <row r="414" spans="2:5" x14ac:dyDescent="0.2">
      <c r="B414" s="157"/>
      <c r="C414" s="157"/>
      <c r="D414" s="157"/>
      <c r="E414" s="157"/>
    </row>
    <row r="415" spans="2:5" x14ac:dyDescent="0.2">
      <c r="B415" s="157"/>
      <c r="C415" s="157"/>
      <c r="D415" s="157"/>
      <c r="E415" s="157"/>
    </row>
    <row r="416" spans="2:5" x14ac:dyDescent="0.2">
      <c r="B416" s="157"/>
      <c r="C416" s="157"/>
      <c r="D416" s="157"/>
      <c r="E416" s="157"/>
    </row>
    <row r="417" spans="2:5" x14ac:dyDescent="0.2">
      <c r="B417" s="157"/>
      <c r="C417" s="157"/>
      <c r="D417" s="157"/>
      <c r="E417" s="157"/>
    </row>
    <row r="418" spans="2:5" x14ac:dyDescent="0.2">
      <c r="B418" s="157"/>
      <c r="C418" s="157"/>
      <c r="D418" s="157"/>
      <c r="E418" s="157"/>
    </row>
    <row r="419" spans="2:5" x14ac:dyDescent="0.2">
      <c r="B419" s="157"/>
      <c r="C419" s="157"/>
      <c r="D419" s="157"/>
      <c r="E419" s="157"/>
    </row>
    <row r="420" spans="2:5" x14ac:dyDescent="0.2">
      <c r="B420" s="157"/>
      <c r="C420" s="157"/>
      <c r="D420" s="157"/>
      <c r="E420" s="157"/>
    </row>
    <row r="421" spans="2:5" x14ac:dyDescent="0.2">
      <c r="B421" s="157"/>
      <c r="C421" s="157"/>
      <c r="D421" s="157"/>
      <c r="E421" s="157"/>
    </row>
    <row r="422" spans="2:5" x14ac:dyDescent="0.2">
      <c r="B422" s="157"/>
      <c r="C422" s="157"/>
      <c r="D422" s="157"/>
      <c r="E422" s="157"/>
    </row>
    <row r="423" spans="2:5" x14ac:dyDescent="0.2">
      <c r="B423" s="157"/>
      <c r="C423" s="157"/>
      <c r="D423" s="157"/>
      <c r="E423" s="157"/>
    </row>
    <row r="424" spans="2:5" x14ac:dyDescent="0.2">
      <c r="B424" s="157"/>
      <c r="C424" s="157"/>
      <c r="D424" s="157"/>
      <c r="E424" s="157"/>
    </row>
    <row r="425" spans="2:5" x14ac:dyDescent="0.2">
      <c r="B425" s="157"/>
      <c r="C425" s="157"/>
      <c r="D425" s="157"/>
      <c r="E425" s="157"/>
    </row>
    <row r="426" spans="2:5" x14ac:dyDescent="0.2">
      <c r="B426" s="157"/>
      <c r="C426" s="157"/>
      <c r="D426" s="157"/>
      <c r="E426" s="157"/>
    </row>
    <row r="427" spans="2:5" x14ac:dyDescent="0.2">
      <c r="B427" s="157"/>
      <c r="C427" s="157"/>
      <c r="D427" s="157"/>
      <c r="E427" s="157"/>
    </row>
    <row r="428" spans="2:5" x14ac:dyDescent="0.2">
      <c r="B428" s="157"/>
      <c r="C428" s="157"/>
      <c r="D428" s="157"/>
      <c r="E428" s="157"/>
    </row>
    <row r="429" spans="2:5" x14ac:dyDescent="0.2">
      <c r="B429" s="157"/>
      <c r="C429" s="157"/>
      <c r="D429" s="157"/>
      <c r="E429" s="157"/>
    </row>
    <row r="430" spans="2:5" x14ac:dyDescent="0.2">
      <c r="B430" s="157"/>
      <c r="C430" s="157"/>
      <c r="D430" s="157"/>
      <c r="E430" s="157"/>
    </row>
    <row r="431" spans="2:5" x14ac:dyDescent="0.2">
      <c r="B431" s="157"/>
      <c r="C431" s="157"/>
      <c r="D431" s="157"/>
      <c r="E431" s="157"/>
    </row>
    <row r="432" spans="2:5" x14ac:dyDescent="0.2">
      <c r="B432" s="157"/>
      <c r="C432" s="157"/>
      <c r="D432" s="157"/>
      <c r="E432" s="157"/>
    </row>
    <row r="433" spans="2:5" x14ac:dyDescent="0.2">
      <c r="B433" s="157"/>
      <c r="C433" s="157"/>
      <c r="D433" s="157"/>
      <c r="E433" s="157"/>
    </row>
    <row r="434" spans="2:5" x14ac:dyDescent="0.2">
      <c r="B434" s="157"/>
      <c r="C434" s="157"/>
      <c r="D434" s="157"/>
      <c r="E434" s="157"/>
    </row>
    <row r="435" spans="2:5" x14ac:dyDescent="0.2">
      <c r="B435" s="157"/>
      <c r="C435" s="157"/>
      <c r="D435" s="157"/>
      <c r="E435" s="157"/>
    </row>
    <row r="436" spans="2:5" x14ac:dyDescent="0.2">
      <c r="B436" s="157"/>
      <c r="C436" s="157"/>
      <c r="D436" s="157"/>
      <c r="E436" s="157"/>
    </row>
    <row r="437" spans="2:5" x14ac:dyDescent="0.2">
      <c r="B437" s="157"/>
      <c r="C437" s="157"/>
      <c r="D437" s="157"/>
      <c r="E437" s="157"/>
    </row>
    <row r="438" spans="2:5" x14ac:dyDescent="0.2">
      <c r="B438" s="157"/>
      <c r="C438" s="157"/>
      <c r="D438" s="157"/>
      <c r="E438" s="157"/>
    </row>
    <row r="439" spans="2:5" x14ac:dyDescent="0.2">
      <c r="B439" s="157"/>
      <c r="C439" s="157"/>
      <c r="D439" s="157"/>
      <c r="E439" s="157"/>
    </row>
    <row r="440" spans="2:5" x14ac:dyDescent="0.2">
      <c r="B440" s="157"/>
      <c r="C440" s="157"/>
      <c r="D440" s="157"/>
      <c r="E440" s="157"/>
    </row>
    <row r="441" spans="2:5" x14ac:dyDescent="0.2">
      <c r="B441" s="157"/>
      <c r="C441" s="157"/>
      <c r="D441" s="157"/>
      <c r="E441" s="157"/>
    </row>
    <row r="442" spans="2:5" x14ac:dyDescent="0.2">
      <c r="B442" s="157"/>
      <c r="C442" s="157"/>
      <c r="D442" s="157"/>
      <c r="E442" s="157"/>
    </row>
    <row r="443" spans="2:5" x14ac:dyDescent="0.2">
      <c r="B443" s="157"/>
      <c r="C443" s="157"/>
      <c r="D443" s="157"/>
      <c r="E443" s="157"/>
    </row>
    <row r="444" spans="2:5" x14ac:dyDescent="0.2">
      <c r="B444" s="157"/>
      <c r="C444" s="157"/>
      <c r="D444" s="157"/>
      <c r="E444" s="157"/>
    </row>
    <row r="445" spans="2:5" x14ac:dyDescent="0.2">
      <c r="B445" s="157"/>
      <c r="C445" s="157"/>
      <c r="D445" s="157"/>
      <c r="E445" s="157"/>
    </row>
    <row r="446" spans="2:5" x14ac:dyDescent="0.2">
      <c r="B446" s="157"/>
      <c r="C446" s="157"/>
      <c r="D446" s="157"/>
      <c r="E446" s="157"/>
    </row>
    <row r="447" spans="2:5" x14ac:dyDescent="0.2">
      <c r="B447" s="157"/>
      <c r="C447" s="157"/>
      <c r="D447" s="157"/>
      <c r="E447" s="157"/>
    </row>
    <row r="448" spans="2:5" x14ac:dyDescent="0.2">
      <c r="B448" s="157"/>
      <c r="C448" s="157"/>
      <c r="D448" s="157"/>
      <c r="E448" s="157"/>
    </row>
    <row r="449" spans="2:5" x14ac:dyDescent="0.2">
      <c r="B449" s="157"/>
      <c r="C449" s="157"/>
      <c r="D449" s="157"/>
      <c r="E449" s="157"/>
    </row>
    <row r="450" spans="2:5" x14ac:dyDescent="0.2">
      <c r="B450" s="157"/>
      <c r="C450" s="157"/>
      <c r="D450" s="157"/>
      <c r="E450" s="157"/>
    </row>
    <row r="451" spans="2:5" x14ac:dyDescent="0.2">
      <c r="B451" s="157"/>
      <c r="C451" s="157"/>
      <c r="D451" s="157"/>
      <c r="E451" s="157"/>
    </row>
    <row r="452" spans="2:5" x14ac:dyDescent="0.2">
      <c r="B452" s="157"/>
      <c r="C452" s="157"/>
      <c r="D452" s="157"/>
      <c r="E452" s="157"/>
    </row>
    <row r="453" spans="2:5" x14ac:dyDescent="0.2">
      <c r="B453" s="157"/>
      <c r="C453" s="157"/>
      <c r="D453" s="157"/>
      <c r="E453" s="157"/>
    </row>
    <row r="454" spans="2:5" x14ac:dyDescent="0.2">
      <c r="B454" s="157"/>
      <c r="C454" s="157"/>
      <c r="D454" s="157"/>
      <c r="E454" s="157"/>
    </row>
    <row r="455" spans="2:5" x14ac:dyDescent="0.2">
      <c r="B455" s="157"/>
      <c r="C455" s="157"/>
      <c r="D455" s="157"/>
      <c r="E455" s="157"/>
    </row>
    <row r="456" spans="2:5" x14ac:dyDescent="0.2">
      <c r="B456" s="157"/>
      <c r="C456" s="157"/>
      <c r="D456" s="157"/>
      <c r="E456" s="157"/>
    </row>
    <row r="457" spans="2:5" x14ac:dyDescent="0.2">
      <c r="B457" s="157"/>
      <c r="C457" s="157"/>
      <c r="D457" s="157"/>
      <c r="E457" s="157"/>
    </row>
    <row r="458" spans="2:5" x14ac:dyDescent="0.2">
      <c r="B458" s="157"/>
      <c r="C458" s="157"/>
      <c r="D458" s="157"/>
      <c r="E458" s="157"/>
    </row>
    <row r="459" spans="2:5" x14ac:dyDescent="0.2">
      <c r="B459" s="157"/>
      <c r="C459" s="157"/>
      <c r="D459" s="157"/>
      <c r="E459" s="157"/>
    </row>
    <row r="460" spans="2:5" x14ac:dyDescent="0.2">
      <c r="B460" s="157"/>
      <c r="C460" s="157"/>
      <c r="D460" s="157"/>
      <c r="E460" s="157"/>
    </row>
    <row r="461" spans="2:5" x14ac:dyDescent="0.2">
      <c r="B461" s="157"/>
      <c r="C461" s="157"/>
      <c r="D461" s="157"/>
      <c r="E461" s="157"/>
    </row>
    <row r="462" spans="2:5" x14ac:dyDescent="0.2">
      <c r="B462" s="157"/>
      <c r="C462" s="157"/>
      <c r="D462" s="157"/>
      <c r="E462" s="157"/>
    </row>
    <row r="463" spans="2:5" x14ac:dyDescent="0.2">
      <c r="B463" s="157"/>
      <c r="C463" s="157"/>
      <c r="D463" s="157"/>
      <c r="E463" s="157"/>
    </row>
    <row r="464" spans="2:5" x14ac:dyDescent="0.2">
      <c r="B464" s="157"/>
      <c r="C464" s="157"/>
      <c r="D464" s="157"/>
      <c r="E464" s="157"/>
    </row>
    <row r="465" spans="2:5" x14ac:dyDescent="0.2">
      <c r="B465" s="157"/>
      <c r="C465" s="157"/>
      <c r="D465" s="157"/>
      <c r="E465" s="157"/>
    </row>
    <row r="466" spans="2:5" x14ac:dyDescent="0.2">
      <c r="B466" s="157"/>
      <c r="C466" s="157"/>
      <c r="D466" s="157"/>
      <c r="E466" s="157"/>
    </row>
    <row r="467" spans="2:5" x14ac:dyDescent="0.2">
      <c r="B467" s="157"/>
      <c r="C467" s="157"/>
      <c r="D467" s="157"/>
      <c r="E467" s="157"/>
    </row>
    <row r="468" spans="2:5" x14ac:dyDescent="0.2">
      <c r="B468" s="157"/>
      <c r="C468" s="157"/>
      <c r="D468" s="157"/>
      <c r="E468" s="157"/>
    </row>
    <row r="469" spans="2:5" x14ac:dyDescent="0.2">
      <c r="B469" s="157"/>
      <c r="C469" s="157"/>
      <c r="D469" s="157"/>
      <c r="E469" s="157"/>
    </row>
    <row r="470" spans="2:5" x14ac:dyDescent="0.2">
      <c r="B470" s="157"/>
      <c r="C470" s="157"/>
      <c r="D470" s="157"/>
      <c r="E470" s="157"/>
    </row>
    <row r="471" spans="2:5" x14ac:dyDescent="0.2">
      <c r="B471" s="157"/>
      <c r="C471" s="157"/>
      <c r="D471" s="157"/>
      <c r="E471" s="157"/>
    </row>
    <row r="472" spans="2:5" x14ac:dyDescent="0.2">
      <c r="B472" s="157"/>
      <c r="C472" s="157"/>
      <c r="D472" s="157"/>
      <c r="E472" s="157"/>
    </row>
    <row r="473" spans="2:5" x14ac:dyDescent="0.2">
      <c r="B473" s="157"/>
      <c r="C473" s="157"/>
      <c r="D473" s="157"/>
      <c r="E473" s="157"/>
    </row>
    <row r="474" spans="2:5" x14ac:dyDescent="0.2">
      <c r="B474" s="157"/>
      <c r="C474" s="157"/>
      <c r="D474" s="157"/>
      <c r="E474" s="157"/>
    </row>
    <row r="475" spans="2:5" x14ac:dyDescent="0.2">
      <c r="B475" s="157"/>
      <c r="C475" s="157"/>
      <c r="D475" s="157"/>
      <c r="E475" s="157"/>
    </row>
    <row r="476" spans="2:5" x14ac:dyDescent="0.2">
      <c r="B476" s="157"/>
      <c r="C476" s="157"/>
      <c r="D476" s="157"/>
      <c r="E476" s="157"/>
    </row>
    <row r="477" spans="2:5" x14ac:dyDescent="0.2">
      <c r="B477" s="157"/>
      <c r="C477" s="157"/>
      <c r="D477" s="157"/>
      <c r="E477" s="157"/>
    </row>
    <row r="478" spans="2:5" x14ac:dyDescent="0.2">
      <c r="B478" s="157"/>
      <c r="C478" s="157"/>
      <c r="D478" s="157"/>
      <c r="E478" s="157"/>
    </row>
    <row r="479" spans="2:5" x14ac:dyDescent="0.2">
      <c r="B479" s="157"/>
      <c r="C479" s="157"/>
      <c r="D479" s="157"/>
      <c r="E479" s="157"/>
    </row>
    <row r="480" spans="2:5" x14ac:dyDescent="0.2">
      <c r="B480" s="157"/>
      <c r="C480" s="157"/>
      <c r="D480" s="157"/>
      <c r="E480" s="157"/>
    </row>
    <row r="481" spans="2:5" x14ac:dyDescent="0.2">
      <c r="B481" s="157"/>
      <c r="C481" s="157"/>
      <c r="D481" s="157"/>
      <c r="E481" s="157"/>
    </row>
    <row r="482" spans="2:5" x14ac:dyDescent="0.2">
      <c r="B482" s="157"/>
      <c r="C482" s="157"/>
      <c r="D482" s="157"/>
      <c r="E482" s="157"/>
    </row>
    <row r="483" spans="2:5" x14ac:dyDescent="0.2">
      <c r="B483" s="157"/>
      <c r="C483" s="157"/>
      <c r="D483" s="157"/>
      <c r="E483" s="157"/>
    </row>
    <row r="484" spans="2:5" x14ac:dyDescent="0.2">
      <c r="B484" s="157"/>
      <c r="C484" s="157"/>
      <c r="D484" s="157"/>
      <c r="E484" s="157"/>
    </row>
    <row r="485" spans="2:5" x14ac:dyDescent="0.2">
      <c r="B485" s="157"/>
      <c r="C485" s="157"/>
      <c r="D485" s="157"/>
      <c r="E485" s="157"/>
    </row>
    <row r="486" spans="2:5" x14ac:dyDescent="0.2">
      <c r="B486" s="157"/>
      <c r="C486" s="157"/>
      <c r="D486" s="157"/>
      <c r="E486" s="157"/>
    </row>
    <row r="487" spans="2:5" x14ac:dyDescent="0.2">
      <c r="B487" s="157"/>
      <c r="C487" s="157"/>
      <c r="D487" s="157"/>
      <c r="E487" s="157"/>
    </row>
    <row r="488" spans="2:5" x14ac:dyDescent="0.2">
      <c r="B488" s="157"/>
      <c r="C488" s="157"/>
      <c r="D488" s="157"/>
      <c r="E488" s="157"/>
    </row>
    <row r="489" spans="2:5" x14ac:dyDescent="0.2">
      <c r="B489" s="157"/>
      <c r="C489" s="157"/>
      <c r="D489" s="157"/>
      <c r="E489" s="157"/>
    </row>
    <row r="490" spans="2:5" x14ac:dyDescent="0.2">
      <c r="B490" s="157"/>
      <c r="C490" s="157"/>
      <c r="D490" s="157"/>
      <c r="E490" s="157"/>
    </row>
    <row r="491" spans="2:5" x14ac:dyDescent="0.2">
      <c r="B491" s="157"/>
      <c r="C491" s="157"/>
      <c r="D491" s="157"/>
      <c r="E491" s="157"/>
    </row>
    <row r="492" spans="2:5" x14ac:dyDescent="0.2">
      <c r="B492" s="157"/>
      <c r="C492" s="157"/>
      <c r="D492" s="157"/>
      <c r="E492" s="157"/>
    </row>
    <row r="493" spans="2:5" x14ac:dyDescent="0.2">
      <c r="B493" s="157"/>
      <c r="C493" s="157"/>
      <c r="D493" s="157"/>
      <c r="E493" s="157"/>
    </row>
    <row r="494" spans="2:5" x14ac:dyDescent="0.2">
      <c r="B494" s="157"/>
      <c r="C494" s="157"/>
      <c r="D494" s="157"/>
      <c r="E494" s="157"/>
    </row>
    <row r="495" spans="2:5" x14ac:dyDescent="0.2">
      <c r="B495" s="157"/>
      <c r="C495" s="157"/>
      <c r="D495" s="157"/>
      <c r="E495" s="157"/>
    </row>
    <row r="496" spans="2:5" x14ac:dyDescent="0.2">
      <c r="B496" s="157"/>
      <c r="C496" s="157"/>
      <c r="D496" s="157"/>
      <c r="E496" s="157"/>
    </row>
    <row r="497" spans="2:5" x14ac:dyDescent="0.2">
      <c r="B497" s="157"/>
      <c r="C497" s="157"/>
      <c r="D497" s="157"/>
      <c r="E497" s="157"/>
    </row>
    <row r="498" spans="2:5" x14ac:dyDescent="0.2">
      <c r="B498" s="157"/>
      <c r="C498" s="157"/>
      <c r="D498" s="157"/>
      <c r="E498" s="157"/>
    </row>
    <row r="499" spans="2:5" x14ac:dyDescent="0.2">
      <c r="B499" s="157"/>
      <c r="C499" s="157"/>
      <c r="D499" s="157"/>
      <c r="E499" s="157"/>
    </row>
    <row r="500" spans="2:5" x14ac:dyDescent="0.2">
      <c r="B500" s="157"/>
      <c r="C500" s="157"/>
      <c r="D500" s="157"/>
      <c r="E500" s="157"/>
    </row>
    <row r="501" spans="2:5" x14ac:dyDescent="0.2">
      <c r="B501" s="157"/>
      <c r="C501" s="157"/>
      <c r="D501" s="157"/>
      <c r="E501" s="157"/>
    </row>
    <row r="502" spans="2:5" x14ac:dyDescent="0.2">
      <c r="B502" s="157"/>
      <c r="C502" s="157"/>
      <c r="D502" s="157"/>
      <c r="E502" s="157"/>
    </row>
    <row r="503" spans="2:5" x14ac:dyDescent="0.2">
      <c r="B503" s="157"/>
      <c r="C503" s="157"/>
      <c r="D503" s="157"/>
      <c r="E503" s="157"/>
    </row>
    <row r="504" spans="2:5" x14ac:dyDescent="0.2">
      <c r="B504" s="157"/>
      <c r="C504" s="157"/>
      <c r="D504" s="157"/>
      <c r="E504" s="157"/>
    </row>
    <row r="505" spans="2:5" x14ac:dyDescent="0.2">
      <c r="B505" s="157"/>
      <c r="C505" s="157"/>
      <c r="D505" s="157"/>
      <c r="E505" s="157"/>
    </row>
    <row r="506" spans="2:5" x14ac:dyDescent="0.2">
      <c r="B506" s="157"/>
      <c r="C506" s="157"/>
      <c r="D506" s="157"/>
      <c r="E506" s="157"/>
    </row>
    <row r="507" spans="2:5" x14ac:dyDescent="0.2">
      <c r="B507" s="157"/>
      <c r="C507" s="157"/>
      <c r="D507" s="157"/>
      <c r="E507" s="157"/>
    </row>
    <row r="508" spans="2:5" x14ac:dyDescent="0.2">
      <c r="B508" s="157"/>
      <c r="C508" s="157"/>
      <c r="D508" s="157"/>
      <c r="E508" s="157"/>
    </row>
    <row r="509" spans="2:5" x14ac:dyDescent="0.2">
      <c r="B509" s="157"/>
      <c r="C509" s="157"/>
      <c r="D509" s="157"/>
      <c r="E509" s="157"/>
    </row>
    <row r="510" spans="2:5" x14ac:dyDescent="0.2">
      <c r="B510" s="157"/>
      <c r="C510" s="157"/>
      <c r="D510" s="157"/>
      <c r="E510" s="157"/>
    </row>
    <row r="511" spans="2:5" x14ac:dyDescent="0.2">
      <c r="B511" s="157"/>
      <c r="C511" s="157"/>
      <c r="D511" s="157"/>
      <c r="E511" s="157"/>
    </row>
    <row r="512" spans="2:5" x14ac:dyDescent="0.2">
      <c r="B512" s="157"/>
      <c r="C512" s="157"/>
      <c r="D512" s="157"/>
      <c r="E512" s="157"/>
    </row>
    <row r="513" spans="2:5" x14ac:dyDescent="0.2">
      <c r="B513" s="157"/>
      <c r="C513" s="157"/>
      <c r="D513" s="157"/>
      <c r="E513" s="157"/>
    </row>
    <row r="514" spans="2:5" x14ac:dyDescent="0.2">
      <c r="B514" s="157"/>
      <c r="C514" s="157"/>
      <c r="D514" s="157"/>
      <c r="E514" s="157"/>
    </row>
    <row r="515" spans="2:5" x14ac:dyDescent="0.2">
      <c r="B515" s="157"/>
      <c r="C515" s="157"/>
      <c r="D515" s="157"/>
      <c r="E515" s="157"/>
    </row>
    <row r="516" spans="2:5" x14ac:dyDescent="0.2">
      <c r="B516" s="157"/>
      <c r="C516" s="157"/>
      <c r="D516" s="157"/>
      <c r="E516" s="157"/>
    </row>
    <row r="517" spans="2:5" x14ac:dyDescent="0.2">
      <c r="B517" s="157"/>
      <c r="C517" s="157"/>
      <c r="D517" s="157"/>
      <c r="E517" s="157"/>
    </row>
    <row r="518" spans="2:5" x14ac:dyDescent="0.2">
      <c r="B518" s="157"/>
      <c r="C518" s="157"/>
      <c r="D518" s="157"/>
      <c r="E518" s="157"/>
    </row>
    <row r="519" spans="2:5" x14ac:dyDescent="0.2">
      <c r="B519" s="157"/>
      <c r="C519" s="157"/>
      <c r="D519" s="157"/>
      <c r="E519" s="157"/>
    </row>
    <row r="520" spans="2:5" x14ac:dyDescent="0.2">
      <c r="B520" s="157"/>
      <c r="C520" s="157"/>
      <c r="D520" s="157"/>
      <c r="E520" s="157"/>
    </row>
    <row r="521" spans="2:5" x14ac:dyDescent="0.2">
      <c r="B521" s="157"/>
      <c r="C521" s="157"/>
      <c r="D521" s="157"/>
      <c r="E521" s="157"/>
    </row>
    <row r="522" spans="2:5" x14ac:dyDescent="0.2">
      <c r="B522" s="157"/>
      <c r="C522" s="157"/>
      <c r="D522" s="157"/>
      <c r="E522" s="157"/>
    </row>
    <row r="523" spans="2:5" x14ac:dyDescent="0.2">
      <c r="B523" s="157"/>
      <c r="C523" s="157"/>
      <c r="D523" s="157"/>
      <c r="E523" s="157"/>
    </row>
    <row r="524" spans="2:5" x14ac:dyDescent="0.2">
      <c r="B524" s="157"/>
      <c r="C524" s="157"/>
      <c r="D524" s="157"/>
      <c r="E524" s="157"/>
    </row>
    <row r="525" spans="2:5" x14ac:dyDescent="0.2">
      <c r="B525" s="157"/>
      <c r="C525" s="157"/>
      <c r="D525" s="157"/>
      <c r="E525" s="157"/>
    </row>
    <row r="526" spans="2:5" x14ac:dyDescent="0.2">
      <c r="B526" s="157"/>
      <c r="C526" s="157"/>
      <c r="D526" s="157"/>
      <c r="E526" s="157"/>
    </row>
    <row r="527" spans="2:5" x14ac:dyDescent="0.2">
      <c r="B527" s="157"/>
      <c r="C527" s="157"/>
      <c r="D527" s="157"/>
      <c r="E527" s="157"/>
    </row>
    <row r="528" spans="2:5" x14ac:dyDescent="0.2">
      <c r="B528" s="157"/>
      <c r="C528" s="157"/>
      <c r="D528" s="157"/>
      <c r="E528" s="157"/>
    </row>
    <row r="529" spans="2:5" x14ac:dyDescent="0.2">
      <c r="B529" s="157"/>
      <c r="C529" s="157"/>
      <c r="D529" s="157"/>
      <c r="E529" s="157"/>
    </row>
    <row r="530" spans="2:5" x14ac:dyDescent="0.2">
      <c r="B530" s="157"/>
      <c r="C530" s="157"/>
      <c r="D530" s="157"/>
      <c r="E530" s="157"/>
    </row>
    <row r="531" spans="2:5" x14ac:dyDescent="0.2">
      <c r="B531" s="157"/>
      <c r="C531" s="157"/>
      <c r="D531" s="157"/>
      <c r="E531" s="157"/>
    </row>
    <row r="532" spans="2:5" x14ac:dyDescent="0.2">
      <c r="B532" s="157"/>
      <c r="C532" s="157"/>
      <c r="D532" s="157"/>
      <c r="E532" s="157"/>
    </row>
    <row r="533" spans="2:5" x14ac:dyDescent="0.2">
      <c r="B533" s="157"/>
      <c r="C533" s="157"/>
      <c r="D533" s="157"/>
      <c r="E533" s="157"/>
    </row>
    <row r="534" spans="2:5" x14ac:dyDescent="0.2">
      <c r="B534" s="157"/>
      <c r="C534" s="157"/>
      <c r="D534" s="157"/>
      <c r="E534" s="157"/>
    </row>
    <row r="535" spans="2:5" x14ac:dyDescent="0.2">
      <c r="B535" s="157"/>
      <c r="C535" s="157"/>
      <c r="D535" s="157"/>
      <c r="E535" s="157"/>
    </row>
    <row r="536" spans="2:5" x14ac:dyDescent="0.2">
      <c r="B536" s="157"/>
      <c r="C536" s="157"/>
      <c r="D536" s="157"/>
      <c r="E536" s="157"/>
    </row>
    <row r="537" spans="2:5" x14ac:dyDescent="0.2">
      <c r="B537" s="157"/>
      <c r="C537" s="157"/>
      <c r="D537" s="157"/>
      <c r="E537" s="157"/>
    </row>
    <row r="538" spans="2:5" x14ac:dyDescent="0.2">
      <c r="B538" s="157"/>
      <c r="C538" s="157"/>
      <c r="D538" s="157"/>
      <c r="E538" s="157"/>
    </row>
    <row r="539" spans="2:5" x14ac:dyDescent="0.2">
      <c r="B539" s="157"/>
      <c r="C539" s="157"/>
      <c r="D539" s="157"/>
      <c r="E539" s="157"/>
    </row>
    <row r="540" spans="2:5" x14ac:dyDescent="0.2">
      <c r="B540" s="157"/>
      <c r="C540" s="157"/>
      <c r="D540" s="157"/>
      <c r="E540" s="157"/>
    </row>
    <row r="541" spans="2:5" x14ac:dyDescent="0.2">
      <c r="B541" s="157"/>
      <c r="C541" s="157"/>
      <c r="D541" s="157"/>
      <c r="E541" s="157"/>
    </row>
    <row r="542" spans="2:5" x14ac:dyDescent="0.2">
      <c r="B542" s="157"/>
      <c r="C542" s="157"/>
      <c r="D542" s="157"/>
      <c r="E542" s="157"/>
    </row>
    <row r="543" spans="2:5" x14ac:dyDescent="0.2">
      <c r="B543" s="157"/>
      <c r="C543" s="157"/>
      <c r="D543" s="157"/>
      <c r="E543" s="157"/>
    </row>
    <row r="544" spans="2:5" x14ac:dyDescent="0.2">
      <c r="B544" s="157"/>
      <c r="C544" s="157"/>
      <c r="D544" s="157"/>
      <c r="E544" s="157"/>
    </row>
    <row r="545" spans="2:5" x14ac:dyDescent="0.2">
      <c r="B545" s="157"/>
      <c r="C545" s="157"/>
      <c r="D545" s="157"/>
      <c r="E545" s="157"/>
    </row>
    <row r="546" spans="2:5" x14ac:dyDescent="0.2">
      <c r="B546" s="157"/>
      <c r="C546" s="157"/>
      <c r="D546" s="157"/>
      <c r="E546" s="157"/>
    </row>
    <row r="547" spans="2:5" x14ac:dyDescent="0.2">
      <c r="B547" s="157"/>
      <c r="C547" s="157"/>
      <c r="D547" s="157"/>
      <c r="E547" s="157"/>
    </row>
    <row r="548" spans="2:5" x14ac:dyDescent="0.2">
      <c r="B548" s="157"/>
      <c r="C548" s="157"/>
      <c r="D548" s="157"/>
      <c r="E548" s="157"/>
    </row>
    <row r="549" spans="2:5" x14ac:dyDescent="0.2">
      <c r="B549" s="157"/>
      <c r="C549" s="157"/>
      <c r="D549" s="157"/>
      <c r="E549" s="157"/>
    </row>
    <row r="550" spans="2:5" x14ac:dyDescent="0.2">
      <c r="B550" s="157"/>
      <c r="C550" s="157"/>
      <c r="D550" s="157"/>
      <c r="E550" s="157"/>
    </row>
    <row r="551" spans="2:5" x14ac:dyDescent="0.2">
      <c r="B551" s="157"/>
      <c r="C551" s="157"/>
      <c r="D551" s="157"/>
      <c r="E551" s="157"/>
    </row>
    <row r="552" spans="2:5" x14ac:dyDescent="0.2">
      <c r="B552" s="157"/>
      <c r="C552" s="157"/>
      <c r="D552" s="157"/>
      <c r="E552" s="157"/>
    </row>
    <row r="553" spans="2:5" x14ac:dyDescent="0.2">
      <c r="B553" s="157"/>
      <c r="C553" s="157"/>
      <c r="D553" s="157"/>
      <c r="E553" s="157"/>
    </row>
    <row r="554" spans="2:5" x14ac:dyDescent="0.2">
      <c r="B554" s="157"/>
      <c r="C554" s="157"/>
      <c r="D554" s="157"/>
      <c r="E554" s="157"/>
    </row>
    <row r="555" spans="2:5" x14ac:dyDescent="0.2">
      <c r="B555" s="157"/>
      <c r="C555" s="157"/>
      <c r="D555" s="157"/>
      <c r="E555" s="157"/>
    </row>
    <row r="556" spans="2:5" x14ac:dyDescent="0.2">
      <c r="B556" s="157"/>
      <c r="C556" s="157"/>
      <c r="D556" s="157"/>
      <c r="E556" s="157"/>
    </row>
    <row r="557" spans="2:5" x14ac:dyDescent="0.2">
      <c r="B557" s="157"/>
      <c r="C557" s="157"/>
      <c r="D557" s="157"/>
      <c r="E557" s="157"/>
    </row>
    <row r="558" spans="2:5" x14ac:dyDescent="0.2">
      <c r="B558" s="157"/>
      <c r="C558" s="157"/>
      <c r="D558" s="157"/>
      <c r="E558" s="157"/>
    </row>
    <row r="559" spans="2:5" x14ac:dyDescent="0.2">
      <c r="B559" s="157"/>
      <c r="C559" s="157"/>
      <c r="D559" s="157"/>
      <c r="E559" s="157"/>
    </row>
    <row r="560" spans="2:5" x14ac:dyDescent="0.2">
      <c r="B560" s="157"/>
      <c r="C560" s="157"/>
      <c r="D560" s="157"/>
      <c r="E560" s="157"/>
    </row>
    <row r="561" spans="2:5" x14ac:dyDescent="0.2">
      <c r="B561" s="157"/>
      <c r="C561" s="157"/>
      <c r="D561" s="157"/>
      <c r="E561" s="157"/>
    </row>
    <row r="562" spans="2:5" x14ac:dyDescent="0.2">
      <c r="B562" s="157"/>
      <c r="C562" s="157"/>
      <c r="D562" s="157"/>
      <c r="E562" s="157"/>
    </row>
    <row r="563" spans="2:5" x14ac:dyDescent="0.2">
      <c r="B563" s="157"/>
      <c r="C563" s="157"/>
      <c r="D563" s="157"/>
      <c r="E563" s="157"/>
    </row>
    <row r="564" spans="2:5" x14ac:dyDescent="0.2">
      <c r="B564" s="157"/>
      <c r="C564" s="157"/>
      <c r="D564" s="157"/>
      <c r="E564" s="157"/>
    </row>
    <row r="565" spans="2:5" x14ac:dyDescent="0.2">
      <c r="B565" s="157"/>
      <c r="C565" s="157"/>
      <c r="D565" s="157"/>
      <c r="E565" s="157"/>
    </row>
    <row r="566" spans="2:5" x14ac:dyDescent="0.2">
      <c r="B566" s="157"/>
      <c r="C566" s="157"/>
      <c r="D566" s="157"/>
      <c r="E566" s="157"/>
    </row>
    <row r="567" spans="2:5" x14ac:dyDescent="0.2">
      <c r="B567" s="157"/>
      <c r="C567" s="157"/>
      <c r="D567" s="157"/>
      <c r="E567" s="157"/>
    </row>
    <row r="568" spans="2:5" x14ac:dyDescent="0.2">
      <c r="B568" s="157"/>
      <c r="C568" s="157"/>
      <c r="D568" s="157"/>
      <c r="E568" s="157"/>
    </row>
    <row r="569" spans="2:5" x14ac:dyDescent="0.2">
      <c r="B569" s="157"/>
      <c r="C569" s="157"/>
      <c r="D569" s="157"/>
      <c r="E569" s="157"/>
    </row>
    <row r="570" spans="2:5" x14ac:dyDescent="0.2">
      <c r="B570" s="157"/>
      <c r="C570" s="157"/>
      <c r="D570" s="157"/>
      <c r="E570" s="157"/>
    </row>
    <row r="571" spans="2:5" x14ac:dyDescent="0.2">
      <c r="B571" s="157"/>
      <c r="C571" s="157"/>
      <c r="D571" s="157"/>
      <c r="E571" s="157"/>
    </row>
    <row r="572" spans="2:5" x14ac:dyDescent="0.2">
      <c r="B572" s="157"/>
      <c r="C572" s="157"/>
      <c r="D572" s="157"/>
      <c r="E572" s="157"/>
    </row>
    <row r="573" spans="2:5" x14ac:dyDescent="0.2">
      <c r="B573" s="157"/>
      <c r="C573" s="157"/>
      <c r="D573" s="157"/>
      <c r="E573" s="157"/>
    </row>
    <row r="574" spans="2:5" x14ac:dyDescent="0.2">
      <c r="B574" s="157"/>
      <c r="C574" s="157"/>
      <c r="D574" s="157"/>
      <c r="E574" s="157"/>
    </row>
    <row r="575" spans="2:5" x14ac:dyDescent="0.2">
      <c r="B575" s="157"/>
      <c r="C575" s="157"/>
      <c r="D575" s="157"/>
      <c r="E575" s="157"/>
    </row>
    <row r="576" spans="2:5" x14ac:dyDescent="0.2">
      <c r="B576" s="157"/>
      <c r="C576" s="157"/>
      <c r="D576" s="157"/>
      <c r="E576" s="157"/>
    </row>
    <row r="577" spans="2:5" x14ac:dyDescent="0.2">
      <c r="B577" s="157"/>
      <c r="C577" s="157"/>
      <c r="D577" s="157"/>
      <c r="E577" s="157"/>
    </row>
    <row r="578" spans="2:5" x14ac:dyDescent="0.2">
      <c r="B578" s="157"/>
      <c r="C578" s="157"/>
      <c r="D578" s="157"/>
      <c r="E578" s="157"/>
    </row>
    <row r="579" spans="2:5" x14ac:dyDescent="0.2">
      <c r="B579" s="157"/>
      <c r="C579" s="157"/>
      <c r="D579" s="157"/>
      <c r="E579" s="157"/>
    </row>
    <row r="580" spans="2:5" x14ac:dyDescent="0.2">
      <c r="B580" s="157"/>
      <c r="C580" s="157"/>
      <c r="D580" s="157"/>
      <c r="E580" s="157"/>
    </row>
    <row r="581" spans="2:5" x14ac:dyDescent="0.2">
      <c r="B581" s="157"/>
      <c r="C581" s="157"/>
      <c r="D581" s="157"/>
      <c r="E581" s="157"/>
    </row>
    <row r="582" spans="2:5" x14ac:dyDescent="0.2">
      <c r="B582" s="157"/>
      <c r="C582" s="157"/>
      <c r="D582" s="157"/>
      <c r="E582" s="157"/>
    </row>
    <row r="583" spans="2:5" x14ac:dyDescent="0.2">
      <c r="B583" s="157"/>
      <c r="C583" s="157"/>
      <c r="D583" s="157"/>
      <c r="E583" s="157"/>
    </row>
    <row r="584" spans="2:5" x14ac:dyDescent="0.2">
      <c r="B584" s="157"/>
      <c r="C584" s="157"/>
      <c r="D584" s="157"/>
      <c r="E584" s="157"/>
    </row>
    <row r="585" spans="2:5" x14ac:dyDescent="0.2">
      <c r="B585" s="157"/>
      <c r="C585" s="157"/>
      <c r="D585" s="157"/>
      <c r="E585" s="157"/>
    </row>
    <row r="586" spans="2:5" x14ac:dyDescent="0.2">
      <c r="B586" s="157"/>
      <c r="C586" s="157"/>
      <c r="D586" s="157"/>
      <c r="E586" s="157"/>
    </row>
    <row r="587" spans="2:5" x14ac:dyDescent="0.2">
      <c r="B587" s="157"/>
      <c r="C587" s="157"/>
      <c r="D587" s="157"/>
      <c r="E587" s="157"/>
    </row>
    <row r="588" spans="2:5" x14ac:dyDescent="0.2">
      <c r="B588" s="157"/>
      <c r="C588" s="157"/>
      <c r="D588" s="157"/>
      <c r="E588" s="157"/>
    </row>
    <row r="589" spans="2:5" x14ac:dyDescent="0.2">
      <c r="B589" s="157"/>
      <c r="C589" s="157"/>
      <c r="D589" s="157"/>
      <c r="E589" s="157"/>
    </row>
    <row r="590" spans="2:5" x14ac:dyDescent="0.2">
      <c r="B590" s="157"/>
      <c r="C590" s="157"/>
      <c r="D590" s="157"/>
      <c r="E590" s="157"/>
    </row>
    <row r="591" spans="2:5" x14ac:dyDescent="0.2">
      <c r="B591" s="157"/>
      <c r="C591" s="157"/>
      <c r="D591" s="157"/>
      <c r="E591" s="157"/>
    </row>
    <row r="592" spans="2:5" x14ac:dyDescent="0.2">
      <c r="B592" s="157"/>
      <c r="C592" s="157"/>
      <c r="D592" s="157"/>
      <c r="E592" s="157"/>
    </row>
    <row r="593" spans="2:5" x14ac:dyDescent="0.2">
      <c r="B593" s="157"/>
      <c r="C593" s="157"/>
      <c r="D593" s="157"/>
      <c r="E593" s="157"/>
    </row>
    <row r="594" spans="2:5" x14ac:dyDescent="0.2">
      <c r="B594" s="157"/>
      <c r="C594" s="157"/>
      <c r="D594" s="157"/>
      <c r="E594" s="157"/>
    </row>
    <row r="595" spans="2:5" x14ac:dyDescent="0.2">
      <c r="B595" s="157"/>
      <c r="C595" s="157"/>
      <c r="D595" s="157"/>
      <c r="E595" s="157"/>
    </row>
    <row r="596" spans="2:5" x14ac:dyDescent="0.2">
      <c r="B596" s="157"/>
      <c r="C596" s="157"/>
      <c r="D596" s="157"/>
      <c r="E596" s="157"/>
    </row>
    <row r="597" spans="2:5" x14ac:dyDescent="0.2">
      <c r="B597" s="157"/>
      <c r="C597" s="157"/>
      <c r="D597" s="157"/>
      <c r="E597" s="157"/>
    </row>
    <row r="598" spans="2:5" x14ac:dyDescent="0.2">
      <c r="B598" s="157"/>
      <c r="C598" s="157"/>
      <c r="D598" s="157"/>
      <c r="E598" s="157"/>
    </row>
    <row r="599" spans="2:5" x14ac:dyDescent="0.2">
      <c r="B599" s="157"/>
      <c r="C599" s="157"/>
      <c r="D599" s="157"/>
      <c r="E599" s="157"/>
    </row>
    <row r="600" spans="2:5" x14ac:dyDescent="0.2">
      <c r="B600" s="157"/>
      <c r="C600" s="157"/>
      <c r="D600" s="157"/>
      <c r="E600" s="157"/>
    </row>
    <row r="601" spans="2:5" x14ac:dyDescent="0.2">
      <c r="B601" s="157"/>
      <c r="C601" s="157"/>
      <c r="D601" s="157"/>
      <c r="E601" s="157"/>
    </row>
    <row r="602" spans="2:5" x14ac:dyDescent="0.2">
      <c r="B602" s="157"/>
      <c r="C602" s="157"/>
      <c r="D602" s="157"/>
      <c r="E602" s="157"/>
    </row>
    <row r="603" spans="2:5" x14ac:dyDescent="0.2">
      <c r="B603" s="157"/>
      <c r="C603" s="157"/>
      <c r="D603" s="157"/>
      <c r="E603" s="157"/>
    </row>
    <row r="604" spans="2:5" x14ac:dyDescent="0.2">
      <c r="B604" s="157"/>
      <c r="C604" s="157"/>
      <c r="D604" s="157"/>
      <c r="E604" s="157"/>
    </row>
    <row r="605" spans="2:5" x14ac:dyDescent="0.2">
      <c r="B605" s="157"/>
      <c r="C605" s="157"/>
      <c r="D605" s="157"/>
      <c r="E605" s="157"/>
    </row>
    <row r="606" spans="2:5" x14ac:dyDescent="0.2">
      <c r="B606" s="157"/>
      <c r="C606" s="157"/>
      <c r="D606" s="157"/>
      <c r="E606" s="157"/>
    </row>
    <row r="607" spans="2:5" x14ac:dyDescent="0.2">
      <c r="B607" s="157"/>
      <c r="C607" s="157"/>
      <c r="D607" s="157"/>
      <c r="E607" s="157"/>
    </row>
    <row r="608" spans="2:5" x14ac:dyDescent="0.2">
      <c r="B608" s="157"/>
      <c r="C608" s="157"/>
      <c r="D608" s="157"/>
      <c r="E608" s="157"/>
    </row>
    <row r="609" spans="2:5" x14ac:dyDescent="0.2">
      <c r="B609" s="157"/>
      <c r="C609" s="157"/>
      <c r="D609" s="157"/>
      <c r="E609" s="157"/>
    </row>
    <row r="610" spans="2:5" x14ac:dyDescent="0.2">
      <c r="B610" s="157"/>
      <c r="C610" s="157"/>
      <c r="D610" s="157"/>
      <c r="E610" s="157"/>
    </row>
    <row r="611" spans="2:5" x14ac:dyDescent="0.2">
      <c r="B611" s="157"/>
      <c r="C611" s="157"/>
      <c r="D611" s="157"/>
      <c r="E611" s="157"/>
    </row>
    <row r="612" spans="2:5" x14ac:dyDescent="0.2">
      <c r="B612" s="157"/>
      <c r="C612" s="157"/>
      <c r="D612" s="157"/>
      <c r="E612" s="157"/>
    </row>
    <row r="613" spans="2:5" x14ac:dyDescent="0.2">
      <c r="B613" s="157"/>
      <c r="C613" s="157"/>
      <c r="D613" s="157"/>
      <c r="E613" s="157"/>
    </row>
    <row r="614" spans="2:5" x14ac:dyDescent="0.2">
      <c r="B614" s="157"/>
      <c r="C614" s="157"/>
      <c r="D614" s="157"/>
      <c r="E614" s="157"/>
    </row>
    <row r="615" spans="2:5" x14ac:dyDescent="0.2">
      <c r="B615" s="157"/>
      <c r="C615" s="157"/>
      <c r="D615" s="157"/>
      <c r="E615" s="157"/>
    </row>
    <row r="616" spans="2:5" x14ac:dyDescent="0.2">
      <c r="B616" s="157"/>
      <c r="C616" s="157"/>
      <c r="D616" s="157"/>
      <c r="E616" s="157"/>
    </row>
    <row r="617" spans="2:5" x14ac:dyDescent="0.2">
      <c r="B617" s="157"/>
      <c r="C617" s="157"/>
      <c r="D617" s="157"/>
      <c r="E617" s="157"/>
    </row>
    <row r="618" spans="2:5" x14ac:dyDescent="0.2">
      <c r="B618" s="157"/>
      <c r="C618" s="157"/>
      <c r="D618" s="157"/>
      <c r="E618" s="157"/>
    </row>
    <row r="619" spans="2:5" x14ac:dyDescent="0.2">
      <c r="B619" s="157"/>
      <c r="C619" s="157"/>
      <c r="D619" s="157"/>
      <c r="E619" s="157"/>
    </row>
    <row r="620" spans="2:5" x14ac:dyDescent="0.2">
      <c r="B620" s="157"/>
      <c r="C620" s="157"/>
      <c r="D620" s="157"/>
      <c r="E620" s="157"/>
    </row>
    <row r="621" spans="2:5" x14ac:dyDescent="0.2">
      <c r="B621" s="157"/>
      <c r="C621" s="157"/>
      <c r="D621" s="157"/>
      <c r="E621" s="157"/>
    </row>
    <row r="622" spans="2:5" x14ac:dyDescent="0.2">
      <c r="B622" s="157"/>
      <c r="C622" s="157"/>
      <c r="D622" s="157"/>
      <c r="E622" s="157"/>
    </row>
    <row r="623" spans="2:5" x14ac:dyDescent="0.2">
      <c r="B623" s="157"/>
      <c r="C623" s="157"/>
      <c r="D623" s="157"/>
      <c r="E623" s="157"/>
    </row>
    <row r="624" spans="2:5" x14ac:dyDescent="0.2">
      <c r="B624" s="157"/>
      <c r="C624" s="157"/>
      <c r="D624" s="157"/>
      <c r="E624" s="157"/>
    </row>
    <row r="625" spans="2:5" x14ac:dyDescent="0.2">
      <c r="B625" s="157"/>
      <c r="C625" s="157"/>
      <c r="D625" s="157"/>
      <c r="E625" s="157"/>
    </row>
    <row r="626" spans="2:5" x14ac:dyDescent="0.2">
      <c r="B626" s="157"/>
      <c r="C626" s="157"/>
      <c r="D626" s="157"/>
      <c r="E626" s="157"/>
    </row>
    <row r="627" spans="2:5" x14ac:dyDescent="0.2">
      <c r="B627" s="157"/>
      <c r="C627" s="157"/>
      <c r="D627" s="157"/>
      <c r="E627" s="157"/>
    </row>
    <row r="628" spans="2:5" x14ac:dyDescent="0.2">
      <c r="B628" s="157"/>
      <c r="C628" s="157"/>
      <c r="D628" s="157"/>
      <c r="E628" s="157"/>
    </row>
    <row r="629" spans="2:5" x14ac:dyDescent="0.2">
      <c r="B629" s="157"/>
      <c r="C629" s="157"/>
      <c r="D629" s="157"/>
      <c r="E629" s="157"/>
    </row>
    <row r="630" spans="2:5" x14ac:dyDescent="0.2">
      <c r="B630" s="157"/>
      <c r="C630" s="157"/>
      <c r="D630" s="157"/>
      <c r="E630" s="157"/>
    </row>
    <row r="631" spans="2:5" x14ac:dyDescent="0.2">
      <c r="B631" s="157"/>
      <c r="C631" s="157"/>
      <c r="D631" s="157"/>
      <c r="E631" s="157"/>
    </row>
    <row r="632" spans="2:5" x14ac:dyDescent="0.2">
      <c r="B632" s="157"/>
      <c r="C632" s="157"/>
      <c r="D632" s="157"/>
      <c r="E632" s="157"/>
    </row>
    <row r="633" spans="2:5" x14ac:dyDescent="0.2">
      <c r="B633" s="157"/>
      <c r="C633" s="157"/>
      <c r="D633" s="157"/>
      <c r="E633" s="157"/>
    </row>
    <row r="634" spans="2:5" x14ac:dyDescent="0.2">
      <c r="B634" s="157"/>
      <c r="C634" s="157"/>
      <c r="D634" s="157"/>
      <c r="E634" s="157"/>
    </row>
    <row r="635" spans="2:5" x14ac:dyDescent="0.2">
      <c r="B635" s="157"/>
      <c r="C635" s="157"/>
      <c r="D635" s="157"/>
      <c r="E635" s="157"/>
    </row>
    <row r="636" spans="2:5" x14ac:dyDescent="0.2">
      <c r="B636" s="157"/>
      <c r="C636" s="157"/>
      <c r="D636" s="157"/>
      <c r="E636" s="157"/>
    </row>
    <row r="637" spans="2:5" x14ac:dyDescent="0.2">
      <c r="B637" s="157"/>
      <c r="C637" s="157"/>
      <c r="D637" s="157"/>
      <c r="E637" s="157"/>
    </row>
    <row r="638" spans="2:5" x14ac:dyDescent="0.2">
      <c r="B638" s="157"/>
      <c r="C638" s="157"/>
      <c r="D638" s="157"/>
      <c r="E638" s="157"/>
    </row>
    <row r="639" spans="2:5" x14ac:dyDescent="0.2">
      <c r="B639" s="157"/>
      <c r="C639" s="157"/>
      <c r="D639" s="157"/>
      <c r="E639" s="157"/>
    </row>
    <row r="640" spans="2:5" x14ac:dyDescent="0.2">
      <c r="B640" s="157"/>
      <c r="C640" s="157"/>
      <c r="D640" s="157"/>
      <c r="E640" s="157"/>
    </row>
    <row r="641" spans="2:5" x14ac:dyDescent="0.2">
      <c r="B641" s="157"/>
      <c r="C641" s="157"/>
      <c r="D641" s="157"/>
      <c r="E641" s="157"/>
    </row>
    <row r="642" spans="2:5" x14ac:dyDescent="0.2">
      <c r="B642" s="157"/>
      <c r="C642" s="157"/>
      <c r="D642" s="157"/>
      <c r="E642" s="157"/>
    </row>
    <row r="643" spans="2:5" x14ac:dyDescent="0.2">
      <c r="B643" s="157"/>
      <c r="C643" s="157"/>
      <c r="D643" s="157"/>
      <c r="E643" s="157"/>
    </row>
    <row r="644" spans="2:5" x14ac:dyDescent="0.2">
      <c r="B644" s="157"/>
      <c r="C644" s="157"/>
      <c r="D644" s="157"/>
      <c r="E644" s="157"/>
    </row>
    <row r="645" spans="2:5" x14ac:dyDescent="0.2">
      <c r="B645" s="157"/>
      <c r="C645" s="157"/>
      <c r="D645" s="157"/>
      <c r="E645" s="157"/>
    </row>
    <row r="646" spans="2:5" x14ac:dyDescent="0.2">
      <c r="B646" s="157"/>
      <c r="C646" s="157"/>
      <c r="D646" s="157"/>
      <c r="E646" s="157"/>
    </row>
    <row r="647" spans="2:5" x14ac:dyDescent="0.2">
      <c r="B647" s="157"/>
      <c r="C647" s="157"/>
      <c r="D647" s="157"/>
      <c r="E647" s="157"/>
    </row>
    <row r="648" spans="2:5" x14ac:dyDescent="0.2">
      <c r="B648" s="157"/>
      <c r="C648" s="157"/>
      <c r="D648" s="157"/>
      <c r="E648" s="157"/>
    </row>
    <row r="649" spans="2:5" x14ac:dyDescent="0.2">
      <c r="B649" s="157"/>
      <c r="C649" s="157"/>
      <c r="D649" s="157"/>
      <c r="E649" s="157"/>
    </row>
    <row r="650" spans="2:5" x14ac:dyDescent="0.2">
      <c r="B650" s="157"/>
      <c r="C650" s="157"/>
      <c r="D650" s="157"/>
      <c r="E650" s="157"/>
    </row>
    <row r="651" spans="2:5" x14ac:dyDescent="0.2">
      <c r="B651" s="157"/>
      <c r="C651" s="157"/>
      <c r="D651" s="157"/>
      <c r="E651" s="157"/>
    </row>
    <row r="652" spans="2:5" x14ac:dyDescent="0.2">
      <c r="B652" s="157"/>
      <c r="C652" s="157"/>
      <c r="D652" s="157"/>
      <c r="E652" s="157"/>
    </row>
    <row r="653" spans="2:5" x14ac:dyDescent="0.2">
      <c r="B653" s="157"/>
      <c r="C653" s="157"/>
      <c r="D653" s="157"/>
      <c r="E653" s="157"/>
    </row>
    <row r="654" spans="2:5" x14ac:dyDescent="0.2">
      <c r="B654" s="157"/>
      <c r="C654" s="157"/>
      <c r="D654" s="157"/>
      <c r="E654" s="157"/>
    </row>
    <row r="655" spans="2:5" x14ac:dyDescent="0.2">
      <c r="B655" s="157"/>
      <c r="C655" s="157"/>
      <c r="D655" s="157"/>
      <c r="E655" s="157"/>
    </row>
    <row r="656" spans="2:5" x14ac:dyDescent="0.2">
      <c r="B656" s="157"/>
      <c r="C656" s="157"/>
      <c r="D656" s="157"/>
      <c r="E656" s="157"/>
    </row>
    <row r="657" spans="2:5" x14ac:dyDescent="0.2">
      <c r="B657" s="157"/>
      <c r="C657" s="157"/>
      <c r="D657" s="157"/>
      <c r="E657" s="157"/>
    </row>
    <row r="658" spans="2:5" x14ac:dyDescent="0.2">
      <c r="B658" s="157"/>
      <c r="C658" s="157"/>
      <c r="D658" s="157"/>
      <c r="E658" s="157"/>
    </row>
    <row r="659" spans="2:5" x14ac:dyDescent="0.2">
      <c r="B659" s="157"/>
      <c r="C659" s="157"/>
      <c r="D659" s="157"/>
      <c r="E659" s="157"/>
    </row>
    <row r="660" spans="2:5" x14ac:dyDescent="0.2">
      <c r="B660" s="157"/>
      <c r="C660" s="157"/>
      <c r="D660" s="157"/>
      <c r="E660" s="157"/>
    </row>
    <row r="661" spans="2:5" x14ac:dyDescent="0.2">
      <c r="B661" s="157"/>
      <c r="C661" s="157"/>
      <c r="D661" s="157"/>
      <c r="E661" s="157"/>
    </row>
    <row r="662" spans="2:5" x14ac:dyDescent="0.2">
      <c r="B662" s="157"/>
      <c r="C662" s="157"/>
      <c r="D662" s="157"/>
      <c r="E662" s="157"/>
    </row>
    <row r="663" spans="2:5" x14ac:dyDescent="0.2">
      <c r="B663" s="157"/>
      <c r="C663" s="157"/>
      <c r="D663" s="157"/>
      <c r="E663" s="157"/>
    </row>
    <row r="664" spans="2:5" x14ac:dyDescent="0.2">
      <c r="B664" s="157"/>
      <c r="C664" s="157"/>
      <c r="D664" s="157"/>
      <c r="E664" s="157"/>
    </row>
    <row r="665" spans="2:5" x14ac:dyDescent="0.2">
      <c r="B665" s="157"/>
      <c r="C665" s="157"/>
      <c r="D665" s="157"/>
      <c r="E665" s="157"/>
    </row>
    <row r="666" spans="2:5" x14ac:dyDescent="0.2">
      <c r="B666" s="157"/>
      <c r="C666" s="157"/>
      <c r="D666" s="157"/>
      <c r="E666" s="157"/>
    </row>
    <row r="667" spans="2:5" x14ac:dyDescent="0.2">
      <c r="B667" s="157"/>
      <c r="C667" s="157"/>
      <c r="D667" s="157"/>
      <c r="E667" s="157"/>
    </row>
    <row r="668" spans="2:5" x14ac:dyDescent="0.2">
      <c r="B668" s="157"/>
      <c r="C668" s="157"/>
      <c r="D668" s="157"/>
      <c r="E668" s="157"/>
    </row>
    <row r="669" spans="2:5" x14ac:dyDescent="0.2">
      <c r="B669" s="157"/>
      <c r="C669" s="157"/>
      <c r="D669" s="157"/>
      <c r="E669" s="157"/>
    </row>
    <row r="670" spans="2:5" x14ac:dyDescent="0.2">
      <c r="B670" s="157"/>
      <c r="C670" s="157"/>
      <c r="D670" s="157"/>
      <c r="E670" s="157"/>
    </row>
    <row r="671" spans="2:5" x14ac:dyDescent="0.2">
      <c r="B671" s="157"/>
      <c r="C671" s="157"/>
      <c r="D671" s="157"/>
      <c r="E671" s="157"/>
    </row>
    <row r="672" spans="2:5" x14ac:dyDescent="0.2">
      <c r="B672" s="157"/>
      <c r="C672" s="157"/>
      <c r="D672" s="157"/>
      <c r="E672" s="157"/>
    </row>
    <row r="673" spans="2:5" x14ac:dyDescent="0.2">
      <c r="B673" s="157"/>
      <c r="C673" s="157"/>
      <c r="D673" s="157"/>
      <c r="E673" s="157"/>
    </row>
    <row r="674" spans="2:5" x14ac:dyDescent="0.2">
      <c r="B674" s="157"/>
      <c r="C674" s="157"/>
      <c r="D674" s="157"/>
      <c r="E674" s="157"/>
    </row>
    <row r="675" spans="2:5" x14ac:dyDescent="0.2">
      <c r="B675" s="157"/>
      <c r="C675" s="157"/>
      <c r="D675" s="157"/>
      <c r="E675" s="157"/>
    </row>
    <row r="676" spans="2:5" x14ac:dyDescent="0.2">
      <c r="B676" s="157"/>
      <c r="C676" s="157"/>
      <c r="D676" s="157"/>
      <c r="E676" s="157"/>
    </row>
    <row r="677" spans="2:5" x14ac:dyDescent="0.2">
      <c r="B677" s="157"/>
      <c r="C677" s="157"/>
      <c r="D677" s="157"/>
      <c r="E677" s="157"/>
    </row>
    <row r="678" spans="2:5" x14ac:dyDescent="0.2">
      <c r="B678" s="157"/>
      <c r="C678" s="157"/>
      <c r="D678" s="157"/>
      <c r="E678" s="157"/>
    </row>
    <row r="679" spans="2:5" x14ac:dyDescent="0.2">
      <c r="B679" s="157"/>
      <c r="C679" s="157"/>
      <c r="D679" s="157"/>
      <c r="E679" s="157"/>
    </row>
    <row r="680" spans="2:5" x14ac:dyDescent="0.2">
      <c r="B680" s="157"/>
      <c r="C680" s="157"/>
      <c r="D680" s="157"/>
      <c r="E680" s="157"/>
    </row>
    <row r="681" spans="2:5" x14ac:dyDescent="0.2">
      <c r="B681" s="157"/>
      <c r="C681" s="157"/>
      <c r="D681" s="157"/>
      <c r="E681" s="157"/>
    </row>
    <row r="682" spans="2:5" x14ac:dyDescent="0.2">
      <c r="B682" s="157"/>
      <c r="C682" s="157"/>
      <c r="D682" s="157"/>
      <c r="E682" s="157"/>
    </row>
    <row r="683" spans="2:5" x14ac:dyDescent="0.2">
      <c r="B683" s="157"/>
      <c r="C683" s="157"/>
      <c r="D683" s="157"/>
      <c r="E683" s="157"/>
    </row>
    <row r="684" spans="2:5" x14ac:dyDescent="0.2">
      <c r="B684" s="157"/>
      <c r="C684" s="157"/>
      <c r="D684" s="157"/>
      <c r="E684" s="157"/>
    </row>
    <row r="685" spans="2:5" x14ac:dyDescent="0.2">
      <c r="B685" s="157"/>
      <c r="C685" s="157"/>
      <c r="D685" s="157"/>
      <c r="E685" s="157"/>
    </row>
    <row r="686" spans="2:5" x14ac:dyDescent="0.2">
      <c r="B686" s="157"/>
      <c r="C686" s="157"/>
      <c r="D686" s="157"/>
      <c r="E686" s="157"/>
    </row>
    <row r="687" spans="2:5" x14ac:dyDescent="0.2">
      <c r="B687" s="157"/>
      <c r="C687" s="157"/>
      <c r="D687" s="157"/>
      <c r="E687" s="157"/>
    </row>
    <row r="688" spans="2:5" x14ac:dyDescent="0.2">
      <c r="B688" s="157"/>
      <c r="C688" s="157"/>
      <c r="D688" s="157"/>
      <c r="E688" s="157"/>
    </row>
    <row r="689" spans="2:5" x14ac:dyDescent="0.2">
      <c r="B689" s="157"/>
      <c r="C689" s="157"/>
      <c r="D689" s="157"/>
      <c r="E689" s="157"/>
    </row>
    <row r="690" spans="2:5" x14ac:dyDescent="0.2">
      <c r="B690" s="157"/>
      <c r="C690" s="157"/>
      <c r="D690" s="157"/>
      <c r="E690" s="157"/>
    </row>
    <row r="691" spans="2:5" x14ac:dyDescent="0.2">
      <c r="B691" s="157"/>
      <c r="C691" s="157"/>
      <c r="D691" s="157"/>
      <c r="E691" s="157"/>
    </row>
    <row r="692" spans="2:5" x14ac:dyDescent="0.2">
      <c r="B692" s="157"/>
      <c r="C692" s="157"/>
      <c r="D692" s="157"/>
      <c r="E692" s="157"/>
    </row>
    <row r="693" spans="2:5" x14ac:dyDescent="0.2">
      <c r="B693" s="157"/>
      <c r="C693" s="157"/>
      <c r="D693" s="157"/>
      <c r="E693" s="157"/>
    </row>
    <row r="694" spans="2:5" x14ac:dyDescent="0.2">
      <c r="B694" s="157"/>
      <c r="C694" s="157"/>
      <c r="D694" s="157"/>
      <c r="E694" s="157"/>
    </row>
    <row r="695" spans="2:5" x14ac:dyDescent="0.2">
      <c r="B695" s="157"/>
      <c r="C695" s="157"/>
      <c r="D695" s="157"/>
      <c r="E695" s="157"/>
    </row>
    <row r="696" spans="2:5" x14ac:dyDescent="0.2">
      <c r="B696" s="157"/>
      <c r="C696" s="157"/>
      <c r="D696" s="157"/>
      <c r="E696" s="157"/>
    </row>
    <row r="697" spans="2:5" x14ac:dyDescent="0.2">
      <c r="B697" s="157"/>
      <c r="C697" s="157"/>
      <c r="D697" s="157"/>
      <c r="E697" s="157"/>
    </row>
    <row r="698" spans="2:5" x14ac:dyDescent="0.2">
      <c r="B698" s="157"/>
      <c r="C698" s="157"/>
      <c r="D698" s="157"/>
      <c r="E698" s="157"/>
    </row>
    <row r="699" spans="2:5" x14ac:dyDescent="0.2">
      <c r="B699" s="157"/>
      <c r="C699" s="157"/>
      <c r="D699" s="157"/>
      <c r="E699" s="157"/>
    </row>
    <row r="700" spans="2:5" x14ac:dyDescent="0.2">
      <c r="B700" s="157"/>
      <c r="C700" s="157"/>
      <c r="D700" s="157"/>
      <c r="E700" s="157"/>
    </row>
    <row r="701" spans="2:5" x14ac:dyDescent="0.2">
      <c r="B701" s="157"/>
      <c r="C701" s="157"/>
      <c r="D701" s="157"/>
      <c r="E701" s="157"/>
    </row>
    <row r="702" spans="2:5" x14ac:dyDescent="0.2">
      <c r="B702" s="157"/>
      <c r="C702" s="157"/>
      <c r="D702" s="157"/>
      <c r="E702" s="157"/>
    </row>
    <row r="703" spans="2:5" x14ac:dyDescent="0.2">
      <c r="B703" s="157"/>
      <c r="C703" s="157"/>
      <c r="D703" s="157"/>
      <c r="E703" s="157"/>
    </row>
    <row r="704" spans="2:5" x14ac:dyDescent="0.2">
      <c r="B704" s="157"/>
      <c r="C704" s="157"/>
      <c r="D704" s="157"/>
      <c r="E704" s="157"/>
    </row>
    <row r="705" spans="2:5" x14ac:dyDescent="0.2">
      <c r="B705" s="157"/>
      <c r="C705" s="157"/>
      <c r="D705" s="157"/>
      <c r="E705" s="157"/>
    </row>
    <row r="706" spans="2:5" x14ac:dyDescent="0.2">
      <c r="B706" s="157"/>
      <c r="C706" s="157"/>
      <c r="D706" s="157"/>
      <c r="E706" s="157"/>
    </row>
    <row r="707" spans="2:5" x14ac:dyDescent="0.2">
      <c r="B707" s="157"/>
      <c r="C707" s="157"/>
      <c r="D707" s="157"/>
      <c r="E707" s="157"/>
    </row>
    <row r="708" spans="2:5" x14ac:dyDescent="0.2">
      <c r="B708" s="157"/>
      <c r="C708" s="157"/>
      <c r="D708" s="157"/>
      <c r="E708" s="157"/>
    </row>
    <row r="709" spans="2:5" x14ac:dyDescent="0.2">
      <c r="B709" s="157"/>
      <c r="C709" s="157"/>
      <c r="D709" s="157"/>
      <c r="E709" s="157"/>
    </row>
    <row r="710" spans="2:5" x14ac:dyDescent="0.2">
      <c r="B710" s="157"/>
      <c r="C710" s="157"/>
      <c r="D710" s="157"/>
      <c r="E710" s="157"/>
    </row>
    <row r="711" spans="2:5" x14ac:dyDescent="0.2">
      <c r="B711" s="157"/>
      <c r="C711" s="157"/>
      <c r="D711" s="157"/>
      <c r="E711" s="157"/>
    </row>
    <row r="712" spans="2:5" x14ac:dyDescent="0.2">
      <c r="B712" s="157"/>
      <c r="C712" s="157"/>
      <c r="D712" s="157"/>
      <c r="E712" s="157"/>
    </row>
    <row r="713" spans="2:5" x14ac:dyDescent="0.2">
      <c r="B713" s="157"/>
      <c r="C713" s="157"/>
      <c r="D713" s="157"/>
      <c r="E713" s="157"/>
    </row>
    <row r="714" spans="2:5" x14ac:dyDescent="0.2">
      <c r="B714" s="157"/>
      <c r="C714" s="157"/>
      <c r="D714" s="157"/>
      <c r="E714" s="157"/>
    </row>
    <row r="715" spans="2:5" x14ac:dyDescent="0.2">
      <c r="B715" s="157"/>
      <c r="C715" s="157"/>
      <c r="D715" s="157"/>
      <c r="E715" s="157"/>
    </row>
    <row r="716" spans="2:5" x14ac:dyDescent="0.2">
      <c r="B716" s="157"/>
      <c r="C716" s="157"/>
      <c r="D716" s="157"/>
      <c r="E716" s="157"/>
    </row>
    <row r="717" spans="2:5" x14ac:dyDescent="0.2">
      <c r="B717" s="157"/>
      <c r="C717" s="157"/>
      <c r="D717" s="157"/>
      <c r="E717" s="157"/>
    </row>
    <row r="718" spans="2:5" x14ac:dyDescent="0.2">
      <c r="B718" s="157"/>
      <c r="C718" s="157"/>
      <c r="D718" s="157"/>
      <c r="E718" s="157"/>
    </row>
    <row r="719" spans="2:5" x14ac:dyDescent="0.2">
      <c r="B719" s="157"/>
      <c r="C719" s="157"/>
      <c r="D719" s="157"/>
      <c r="E719" s="157"/>
    </row>
    <row r="720" spans="2:5" x14ac:dyDescent="0.2">
      <c r="B720" s="157"/>
      <c r="C720" s="157"/>
      <c r="D720" s="157"/>
      <c r="E720" s="157"/>
    </row>
    <row r="721" spans="2:5" x14ac:dyDescent="0.2">
      <c r="B721" s="157"/>
      <c r="C721" s="157"/>
      <c r="D721" s="157"/>
      <c r="E721" s="157"/>
    </row>
    <row r="722" spans="2:5" x14ac:dyDescent="0.2">
      <c r="B722" s="157"/>
      <c r="C722" s="157"/>
      <c r="D722" s="157"/>
      <c r="E722" s="157"/>
    </row>
    <row r="723" spans="2:5" x14ac:dyDescent="0.2">
      <c r="B723" s="157"/>
      <c r="C723" s="157"/>
      <c r="D723" s="157"/>
      <c r="E723" s="157"/>
    </row>
    <row r="724" spans="2:5" x14ac:dyDescent="0.2">
      <c r="B724" s="157"/>
      <c r="C724" s="157"/>
      <c r="D724" s="157"/>
      <c r="E724" s="157"/>
    </row>
    <row r="725" spans="2:5" x14ac:dyDescent="0.2">
      <c r="B725" s="157"/>
      <c r="C725" s="157"/>
      <c r="D725" s="157"/>
      <c r="E725" s="157"/>
    </row>
    <row r="726" spans="2:5" x14ac:dyDescent="0.2">
      <c r="B726" s="157"/>
      <c r="C726" s="157"/>
      <c r="D726" s="157"/>
      <c r="E726" s="157"/>
    </row>
    <row r="727" spans="2:5" x14ac:dyDescent="0.2">
      <c r="B727" s="157"/>
      <c r="C727" s="157"/>
      <c r="D727" s="157"/>
      <c r="E727" s="157"/>
    </row>
    <row r="728" spans="2:5" x14ac:dyDescent="0.2">
      <c r="B728" s="157"/>
      <c r="C728" s="157"/>
      <c r="D728" s="157"/>
      <c r="E728" s="157"/>
    </row>
    <row r="729" spans="2:5" x14ac:dyDescent="0.2">
      <c r="B729" s="157"/>
      <c r="C729" s="157"/>
      <c r="D729" s="157"/>
      <c r="E729" s="157"/>
    </row>
    <row r="730" spans="2:5" x14ac:dyDescent="0.2">
      <c r="B730" s="157"/>
      <c r="C730" s="157"/>
      <c r="D730" s="157"/>
      <c r="E730" s="157"/>
    </row>
    <row r="731" spans="2:5" x14ac:dyDescent="0.2">
      <c r="B731" s="157"/>
      <c r="C731" s="157"/>
      <c r="D731" s="157"/>
      <c r="E731" s="157"/>
    </row>
    <row r="732" spans="2:5" x14ac:dyDescent="0.2">
      <c r="B732" s="157"/>
      <c r="C732" s="157"/>
      <c r="D732" s="157"/>
      <c r="E732" s="157"/>
    </row>
    <row r="733" spans="2:5" x14ac:dyDescent="0.2">
      <c r="B733" s="157"/>
      <c r="C733" s="157"/>
      <c r="D733" s="157"/>
      <c r="E733" s="157"/>
    </row>
    <row r="734" spans="2:5" x14ac:dyDescent="0.2">
      <c r="B734" s="157"/>
      <c r="C734" s="157"/>
      <c r="D734" s="157"/>
      <c r="E734" s="157"/>
    </row>
    <row r="735" spans="2:5" x14ac:dyDescent="0.2">
      <c r="B735" s="157"/>
      <c r="C735" s="157"/>
      <c r="D735" s="157"/>
      <c r="E735" s="157"/>
    </row>
    <row r="736" spans="2:5" x14ac:dyDescent="0.2">
      <c r="B736" s="157"/>
      <c r="C736" s="157"/>
      <c r="D736" s="157"/>
      <c r="E736" s="157"/>
    </row>
    <row r="737" spans="2:5" x14ac:dyDescent="0.2">
      <c r="B737" s="157"/>
      <c r="C737" s="157"/>
      <c r="D737" s="157"/>
      <c r="E737" s="157"/>
    </row>
    <row r="738" spans="2:5" x14ac:dyDescent="0.2">
      <c r="B738" s="157"/>
      <c r="C738" s="157"/>
      <c r="D738" s="157"/>
      <c r="E738" s="157"/>
    </row>
    <row r="739" spans="2:5" x14ac:dyDescent="0.2">
      <c r="B739" s="157"/>
      <c r="C739" s="157"/>
      <c r="D739" s="157"/>
      <c r="E739" s="157"/>
    </row>
    <row r="740" spans="2:5" x14ac:dyDescent="0.2">
      <c r="B740" s="157"/>
      <c r="C740" s="157"/>
      <c r="D740" s="157"/>
      <c r="E740" s="157"/>
    </row>
    <row r="741" spans="2:5" x14ac:dyDescent="0.2">
      <c r="B741" s="157"/>
      <c r="C741" s="157"/>
      <c r="D741" s="157"/>
      <c r="E741" s="157"/>
    </row>
    <row r="742" spans="2:5" x14ac:dyDescent="0.2">
      <c r="B742" s="157"/>
      <c r="C742" s="157"/>
      <c r="D742" s="157"/>
      <c r="E742" s="157"/>
    </row>
    <row r="743" spans="2:5" x14ac:dyDescent="0.2">
      <c r="B743" s="157"/>
      <c r="C743" s="157"/>
      <c r="D743" s="157"/>
      <c r="E743" s="157"/>
    </row>
    <row r="744" spans="2:5" x14ac:dyDescent="0.2">
      <c r="B744" s="157"/>
      <c r="C744" s="157"/>
      <c r="D744" s="157"/>
      <c r="E744" s="157"/>
    </row>
    <row r="745" spans="2:5" x14ac:dyDescent="0.2">
      <c r="B745" s="157"/>
      <c r="C745" s="157"/>
      <c r="D745" s="157"/>
      <c r="E745" s="157"/>
    </row>
    <row r="746" spans="2:5" x14ac:dyDescent="0.2">
      <c r="B746" s="157"/>
      <c r="C746" s="157"/>
      <c r="D746" s="157"/>
      <c r="E746" s="157"/>
    </row>
    <row r="747" spans="2:5" x14ac:dyDescent="0.2">
      <c r="B747" s="157"/>
      <c r="C747" s="157"/>
      <c r="D747" s="157"/>
      <c r="E747" s="157"/>
    </row>
    <row r="748" spans="2:5" x14ac:dyDescent="0.2">
      <c r="B748" s="157"/>
      <c r="C748" s="157"/>
      <c r="D748" s="157"/>
      <c r="E748" s="157"/>
    </row>
    <row r="749" spans="2:5" x14ac:dyDescent="0.2">
      <c r="B749" s="157"/>
      <c r="C749" s="157"/>
      <c r="D749" s="157"/>
      <c r="E749" s="157"/>
    </row>
    <row r="750" spans="2:5" x14ac:dyDescent="0.2">
      <c r="B750" s="157"/>
      <c r="C750" s="157"/>
      <c r="D750" s="157"/>
      <c r="E750" s="157"/>
    </row>
    <row r="751" spans="2:5" x14ac:dyDescent="0.2">
      <c r="B751" s="157"/>
      <c r="C751" s="157"/>
      <c r="D751" s="157"/>
      <c r="E751" s="157"/>
    </row>
    <row r="752" spans="2:5" x14ac:dyDescent="0.2">
      <c r="B752" s="157"/>
      <c r="C752" s="157"/>
      <c r="D752" s="157"/>
      <c r="E752" s="157"/>
    </row>
    <row r="753" spans="2:5" x14ac:dyDescent="0.2">
      <c r="B753" s="157"/>
      <c r="C753" s="157"/>
      <c r="D753" s="157"/>
      <c r="E753" s="157"/>
    </row>
    <row r="754" spans="2:5" x14ac:dyDescent="0.2">
      <c r="B754" s="157"/>
      <c r="C754" s="157"/>
      <c r="D754" s="157"/>
      <c r="E754" s="157"/>
    </row>
    <row r="755" spans="2:5" x14ac:dyDescent="0.2">
      <c r="B755" s="157"/>
      <c r="C755" s="157"/>
      <c r="D755" s="157"/>
      <c r="E755" s="157"/>
    </row>
    <row r="756" spans="2:5" x14ac:dyDescent="0.2">
      <c r="B756" s="157"/>
      <c r="C756" s="157"/>
      <c r="D756" s="157"/>
      <c r="E756" s="157"/>
    </row>
    <row r="757" spans="2:5" x14ac:dyDescent="0.2">
      <c r="B757" s="157"/>
      <c r="C757" s="157"/>
      <c r="D757" s="157"/>
      <c r="E757" s="157"/>
    </row>
    <row r="758" spans="2:5" x14ac:dyDescent="0.2">
      <c r="B758" s="157"/>
      <c r="C758" s="157"/>
      <c r="D758" s="157"/>
      <c r="E758" s="157"/>
    </row>
    <row r="759" spans="2:5" x14ac:dyDescent="0.2">
      <c r="B759" s="157"/>
      <c r="C759" s="157"/>
      <c r="D759" s="157"/>
      <c r="E759" s="157"/>
    </row>
    <row r="760" spans="2:5" x14ac:dyDescent="0.2">
      <c r="B760" s="157"/>
      <c r="C760" s="157"/>
      <c r="D760" s="157"/>
      <c r="E760" s="157"/>
    </row>
    <row r="761" spans="2:5" x14ac:dyDescent="0.2">
      <c r="B761" s="157"/>
      <c r="C761" s="157"/>
      <c r="D761" s="157"/>
      <c r="E761" s="157"/>
    </row>
    <row r="762" spans="2:5" x14ac:dyDescent="0.2">
      <c r="B762" s="157"/>
      <c r="C762" s="157"/>
      <c r="D762" s="157"/>
      <c r="E762" s="157"/>
    </row>
    <row r="763" spans="2:5" x14ac:dyDescent="0.2">
      <c r="B763" s="157"/>
      <c r="C763" s="157"/>
      <c r="D763" s="157"/>
      <c r="E763" s="157"/>
    </row>
    <row r="764" spans="2:5" x14ac:dyDescent="0.2">
      <c r="B764" s="157"/>
      <c r="C764" s="157"/>
      <c r="D764" s="157"/>
      <c r="E764" s="157"/>
    </row>
    <row r="765" spans="2:5" x14ac:dyDescent="0.2">
      <c r="B765" s="157"/>
      <c r="C765" s="157"/>
      <c r="D765" s="157"/>
      <c r="E765" s="157"/>
    </row>
    <row r="766" spans="2:5" x14ac:dyDescent="0.2">
      <c r="B766" s="157"/>
      <c r="C766" s="157"/>
      <c r="D766" s="157"/>
      <c r="E766" s="157"/>
    </row>
    <row r="767" spans="2:5" x14ac:dyDescent="0.2">
      <c r="B767" s="157"/>
      <c r="C767" s="157"/>
      <c r="D767" s="157"/>
      <c r="E767" s="157"/>
    </row>
    <row r="768" spans="2:5" x14ac:dyDescent="0.2">
      <c r="B768" s="157"/>
      <c r="C768" s="157"/>
      <c r="D768" s="157"/>
      <c r="E768" s="157"/>
    </row>
    <row r="769" spans="2:5" x14ac:dyDescent="0.2">
      <c r="B769" s="157"/>
      <c r="C769" s="157"/>
      <c r="D769" s="157"/>
      <c r="E769" s="157"/>
    </row>
    <row r="770" spans="2:5" x14ac:dyDescent="0.2">
      <c r="B770" s="157"/>
      <c r="C770" s="157"/>
      <c r="D770" s="157"/>
      <c r="E770" s="157"/>
    </row>
    <row r="771" spans="2:5" x14ac:dyDescent="0.2">
      <c r="B771" s="157"/>
      <c r="C771" s="157"/>
      <c r="D771" s="157"/>
      <c r="E771" s="157"/>
    </row>
    <row r="772" spans="2:5" x14ac:dyDescent="0.2">
      <c r="B772" s="157"/>
      <c r="C772" s="157"/>
      <c r="D772" s="157"/>
      <c r="E772" s="157"/>
    </row>
    <row r="773" spans="2:5" x14ac:dyDescent="0.2">
      <c r="B773" s="157"/>
      <c r="C773" s="157"/>
      <c r="D773" s="157"/>
      <c r="E773" s="157"/>
    </row>
    <row r="774" spans="2:5" x14ac:dyDescent="0.2">
      <c r="B774" s="157"/>
      <c r="C774" s="157"/>
      <c r="D774" s="157"/>
      <c r="E774" s="157"/>
    </row>
    <row r="775" spans="2:5" x14ac:dyDescent="0.2">
      <c r="B775" s="157"/>
      <c r="C775" s="157"/>
      <c r="D775" s="157"/>
      <c r="E775" s="157"/>
    </row>
    <row r="776" spans="2:5" x14ac:dyDescent="0.2">
      <c r="B776" s="157"/>
      <c r="C776" s="157"/>
      <c r="D776" s="157"/>
      <c r="E776" s="157"/>
    </row>
    <row r="777" spans="2:5" x14ac:dyDescent="0.2">
      <c r="B777" s="157"/>
      <c r="C777" s="157"/>
      <c r="D777" s="157"/>
      <c r="E777" s="157"/>
    </row>
    <row r="778" spans="2:5" x14ac:dyDescent="0.2">
      <c r="B778" s="157"/>
      <c r="C778" s="157"/>
      <c r="D778" s="157"/>
      <c r="E778" s="157"/>
    </row>
    <row r="779" spans="2:5" x14ac:dyDescent="0.2">
      <c r="B779" s="157"/>
      <c r="C779" s="157"/>
      <c r="D779" s="157"/>
      <c r="E779" s="157"/>
    </row>
    <row r="780" spans="2:5" x14ac:dyDescent="0.2">
      <c r="B780" s="157"/>
      <c r="C780" s="157"/>
      <c r="D780" s="157"/>
      <c r="E780" s="157"/>
    </row>
    <row r="781" spans="2:5" x14ac:dyDescent="0.2">
      <c r="B781" s="157"/>
      <c r="C781" s="157"/>
      <c r="D781" s="157"/>
      <c r="E781" s="157"/>
    </row>
    <row r="782" spans="2:5" x14ac:dyDescent="0.2">
      <c r="B782" s="157"/>
      <c r="C782" s="157"/>
      <c r="D782" s="157"/>
      <c r="E782" s="157"/>
    </row>
    <row r="783" spans="2:5" x14ac:dyDescent="0.2">
      <c r="B783" s="157"/>
      <c r="C783" s="157"/>
      <c r="D783" s="157"/>
      <c r="E783" s="157"/>
    </row>
    <row r="784" spans="2:5" x14ac:dyDescent="0.2">
      <c r="B784" s="157"/>
      <c r="C784" s="157"/>
      <c r="D784" s="157"/>
      <c r="E784" s="157"/>
    </row>
    <row r="785" spans="2:5" x14ac:dyDescent="0.2">
      <c r="B785" s="157"/>
      <c r="C785" s="157"/>
      <c r="D785" s="157"/>
      <c r="E785" s="157"/>
    </row>
    <row r="786" spans="2:5" x14ac:dyDescent="0.2">
      <c r="B786" s="157"/>
      <c r="C786" s="157"/>
      <c r="D786" s="157"/>
      <c r="E786" s="157"/>
    </row>
    <row r="787" spans="2:5" x14ac:dyDescent="0.2">
      <c r="B787" s="157"/>
      <c r="C787" s="157"/>
      <c r="D787" s="157"/>
      <c r="E787" s="157"/>
    </row>
    <row r="788" spans="2:5" x14ac:dyDescent="0.2">
      <c r="B788" s="157"/>
      <c r="C788" s="157"/>
      <c r="D788" s="157"/>
      <c r="E788" s="157"/>
    </row>
    <row r="789" spans="2:5" x14ac:dyDescent="0.2">
      <c r="B789" s="157"/>
      <c r="C789" s="157"/>
      <c r="D789" s="157"/>
      <c r="E789" s="157"/>
    </row>
    <row r="790" spans="2:5" x14ac:dyDescent="0.2">
      <c r="B790" s="157"/>
      <c r="C790" s="157"/>
      <c r="D790" s="157"/>
      <c r="E790" s="157"/>
    </row>
    <row r="791" spans="2:5" x14ac:dyDescent="0.2">
      <c r="B791" s="157"/>
      <c r="C791" s="157"/>
      <c r="D791" s="157"/>
      <c r="E791" s="157"/>
    </row>
    <row r="792" spans="2:5" x14ac:dyDescent="0.2">
      <c r="B792" s="157"/>
      <c r="C792" s="157"/>
      <c r="D792" s="157"/>
      <c r="E792" s="157"/>
    </row>
    <row r="793" spans="2:5" x14ac:dyDescent="0.2">
      <c r="B793" s="157"/>
      <c r="C793" s="157"/>
      <c r="D793" s="157"/>
      <c r="E793" s="157"/>
    </row>
    <row r="794" spans="2:5" x14ac:dyDescent="0.2">
      <c r="B794" s="157"/>
      <c r="C794" s="157"/>
      <c r="D794" s="157"/>
      <c r="E794" s="157"/>
    </row>
    <row r="795" spans="2:5" x14ac:dyDescent="0.2">
      <c r="B795" s="157"/>
      <c r="C795" s="157"/>
      <c r="D795" s="157"/>
      <c r="E795" s="157"/>
    </row>
    <row r="796" spans="2:5" x14ac:dyDescent="0.2">
      <c r="B796" s="157"/>
      <c r="C796" s="157"/>
      <c r="D796" s="157"/>
      <c r="E796" s="157"/>
    </row>
    <row r="797" spans="2:5" x14ac:dyDescent="0.2">
      <c r="B797" s="157"/>
      <c r="C797" s="157"/>
      <c r="D797" s="157"/>
      <c r="E797" s="157"/>
    </row>
    <row r="798" spans="2:5" x14ac:dyDescent="0.2">
      <c r="B798" s="157"/>
      <c r="C798" s="157"/>
      <c r="D798" s="157"/>
      <c r="E798" s="157"/>
    </row>
    <row r="799" spans="2:5" x14ac:dyDescent="0.2">
      <c r="B799" s="157"/>
      <c r="C799" s="157"/>
      <c r="D799" s="157"/>
      <c r="E799" s="157"/>
    </row>
    <row r="800" spans="2:5" x14ac:dyDescent="0.2">
      <c r="B800" s="157"/>
      <c r="C800" s="157"/>
      <c r="D800" s="157"/>
      <c r="E800" s="157"/>
    </row>
    <row r="801" spans="2:5" x14ac:dyDescent="0.2">
      <c r="B801" s="157"/>
      <c r="C801" s="157"/>
      <c r="D801" s="157"/>
      <c r="E801" s="157"/>
    </row>
    <row r="802" spans="2:5" x14ac:dyDescent="0.2">
      <c r="B802" s="157"/>
      <c r="C802" s="157"/>
      <c r="D802" s="157"/>
      <c r="E802" s="157"/>
    </row>
    <row r="803" spans="2:5" x14ac:dyDescent="0.2">
      <c r="B803" s="157"/>
      <c r="C803" s="157"/>
      <c r="D803" s="157"/>
      <c r="E803" s="157"/>
    </row>
    <row r="804" spans="2:5" x14ac:dyDescent="0.2">
      <c r="B804" s="157"/>
      <c r="C804" s="157"/>
      <c r="D804" s="157"/>
      <c r="E804" s="157"/>
    </row>
    <row r="805" spans="2:5" x14ac:dyDescent="0.2">
      <c r="B805" s="157"/>
      <c r="C805" s="157"/>
      <c r="D805" s="157"/>
      <c r="E805" s="157"/>
    </row>
    <row r="806" spans="2:5" x14ac:dyDescent="0.2">
      <c r="B806" s="157"/>
      <c r="C806" s="157"/>
      <c r="D806" s="157"/>
      <c r="E806" s="157"/>
    </row>
    <row r="807" spans="2:5" x14ac:dyDescent="0.2">
      <c r="B807" s="157"/>
      <c r="C807" s="157"/>
      <c r="D807" s="157"/>
      <c r="E807" s="157"/>
    </row>
    <row r="808" spans="2:5" x14ac:dyDescent="0.2">
      <c r="B808" s="157"/>
      <c r="C808" s="157"/>
      <c r="D808" s="157"/>
      <c r="E808" s="157"/>
    </row>
    <row r="809" spans="2:5" x14ac:dyDescent="0.2">
      <c r="B809" s="157"/>
      <c r="C809" s="157"/>
      <c r="D809" s="157"/>
      <c r="E809" s="157"/>
    </row>
    <row r="810" spans="2:5" x14ac:dyDescent="0.2">
      <c r="B810" s="157"/>
      <c r="C810" s="157"/>
      <c r="D810" s="157"/>
      <c r="E810" s="157"/>
    </row>
    <row r="811" spans="2:5" x14ac:dyDescent="0.2">
      <c r="B811" s="157"/>
      <c r="C811" s="157"/>
      <c r="D811" s="157"/>
      <c r="E811" s="157"/>
    </row>
    <row r="812" spans="2:5" x14ac:dyDescent="0.2">
      <c r="B812" s="157"/>
      <c r="C812" s="157"/>
      <c r="D812" s="157"/>
      <c r="E812" s="157"/>
    </row>
    <row r="813" spans="2:5" x14ac:dyDescent="0.2">
      <c r="B813" s="157"/>
      <c r="C813" s="157"/>
      <c r="D813" s="157"/>
      <c r="E813" s="157"/>
    </row>
    <row r="814" spans="2:5" x14ac:dyDescent="0.2">
      <c r="B814" s="157"/>
      <c r="C814" s="157"/>
      <c r="D814" s="157"/>
      <c r="E814" s="157"/>
    </row>
    <row r="815" spans="2:5" x14ac:dyDescent="0.2">
      <c r="B815" s="157"/>
      <c r="C815" s="157"/>
      <c r="D815" s="157"/>
      <c r="E815" s="157"/>
    </row>
    <row r="816" spans="2:5" x14ac:dyDescent="0.2">
      <c r="B816" s="157"/>
      <c r="C816" s="157"/>
      <c r="D816" s="157"/>
      <c r="E816" s="157"/>
    </row>
    <row r="817" spans="2:5" x14ac:dyDescent="0.2">
      <c r="B817" s="157"/>
      <c r="C817" s="157"/>
      <c r="D817" s="157"/>
      <c r="E817" s="157"/>
    </row>
    <row r="818" spans="2:5" x14ac:dyDescent="0.2">
      <c r="B818" s="157"/>
      <c r="C818" s="157"/>
      <c r="D818" s="157"/>
      <c r="E818" s="157"/>
    </row>
    <row r="819" spans="2:5" x14ac:dyDescent="0.2">
      <c r="B819" s="157"/>
      <c r="C819" s="157"/>
      <c r="D819" s="157"/>
      <c r="E819" s="157"/>
    </row>
    <row r="820" spans="2:5" x14ac:dyDescent="0.2">
      <c r="B820" s="157"/>
      <c r="C820" s="157"/>
      <c r="D820" s="157"/>
      <c r="E820" s="157"/>
    </row>
    <row r="821" spans="2:5" x14ac:dyDescent="0.2">
      <c r="B821" s="157"/>
      <c r="C821" s="157"/>
      <c r="D821" s="157"/>
      <c r="E821" s="157"/>
    </row>
    <row r="822" spans="2:5" x14ac:dyDescent="0.2">
      <c r="B822" s="157"/>
      <c r="C822" s="157"/>
      <c r="D822" s="157"/>
      <c r="E822" s="157"/>
    </row>
    <row r="823" spans="2:5" x14ac:dyDescent="0.2">
      <c r="B823" s="157"/>
      <c r="C823" s="157"/>
      <c r="D823" s="157"/>
      <c r="E823" s="157"/>
    </row>
    <row r="824" spans="2:5" x14ac:dyDescent="0.2">
      <c r="B824" s="157"/>
      <c r="C824" s="157"/>
      <c r="D824" s="157"/>
      <c r="E824" s="157"/>
    </row>
    <row r="825" spans="2:5" x14ac:dyDescent="0.2">
      <c r="B825" s="157"/>
      <c r="C825" s="157"/>
      <c r="D825" s="157"/>
      <c r="E825" s="157"/>
    </row>
    <row r="826" spans="2:5" x14ac:dyDescent="0.2">
      <c r="B826" s="157"/>
      <c r="C826" s="157"/>
      <c r="D826" s="157"/>
      <c r="E826" s="157"/>
    </row>
    <row r="827" spans="2:5" x14ac:dyDescent="0.2">
      <c r="B827" s="157"/>
      <c r="C827" s="157"/>
      <c r="D827" s="157"/>
      <c r="E827" s="157"/>
    </row>
    <row r="828" spans="2:5" x14ac:dyDescent="0.2">
      <c r="B828" s="157"/>
      <c r="C828" s="157"/>
      <c r="D828" s="157"/>
      <c r="E828" s="157"/>
    </row>
    <row r="829" spans="2:5" x14ac:dyDescent="0.2">
      <c r="B829" s="157"/>
      <c r="C829" s="157"/>
      <c r="D829" s="157"/>
      <c r="E829" s="157"/>
    </row>
    <row r="830" spans="2:5" x14ac:dyDescent="0.2">
      <c r="B830" s="157"/>
      <c r="C830" s="157"/>
      <c r="D830" s="157"/>
      <c r="E830" s="157"/>
    </row>
    <row r="831" spans="2:5" x14ac:dyDescent="0.2">
      <c r="B831" s="157"/>
      <c r="C831" s="157"/>
      <c r="D831" s="157"/>
      <c r="E831" s="157"/>
    </row>
    <row r="832" spans="2:5" x14ac:dyDescent="0.2">
      <c r="B832" s="157"/>
      <c r="C832" s="157"/>
      <c r="D832" s="157"/>
      <c r="E832" s="157"/>
    </row>
    <row r="833" spans="2:5" x14ac:dyDescent="0.2">
      <c r="B833" s="157"/>
      <c r="C833" s="157"/>
      <c r="D833" s="157"/>
      <c r="E833" s="157"/>
    </row>
    <row r="834" spans="2:5" x14ac:dyDescent="0.2">
      <c r="B834" s="157"/>
      <c r="C834" s="157"/>
      <c r="D834" s="157"/>
      <c r="E834" s="157"/>
    </row>
    <row r="835" spans="2:5" x14ac:dyDescent="0.2">
      <c r="B835" s="157"/>
      <c r="C835" s="157"/>
      <c r="D835" s="157"/>
      <c r="E835" s="157"/>
    </row>
    <row r="836" spans="2:5" x14ac:dyDescent="0.2">
      <c r="B836" s="157"/>
      <c r="C836" s="157"/>
      <c r="D836" s="157"/>
      <c r="E836" s="157"/>
    </row>
    <row r="837" spans="2:5" x14ac:dyDescent="0.2">
      <c r="B837" s="157"/>
      <c r="C837" s="157"/>
      <c r="D837" s="157"/>
      <c r="E837" s="157"/>
    </row>
    <row r="838" spans="2:5" x14ac:dyDescent="0.2">
      <c r="B838" s="157"/>
      <c r="C838" s="157"/>
      <c r="D838" s="157"/>
      <c r="E838" s="157"/>
    </row>
    <row r="839" spans="2:5" x14ac:dyDescent="0.2">
      <c r="B839" s="157"/>
      <c r="C839" s="157"/>
      <c r="D839" s="157"/>
      <c r="E839" s="157"/>
    </row>
    <row r="840" spans="2:5" x14ac:dyDescent="0.2">
      <c r="B840" s="157"/>
      <c r="C840" s="157"/>
      <c r="D840" s="157"/>
      <c r="E840" s="157"/>
    </row>
    <row r="841" spans="2:5" x14ac:dyDescent="0.2">
      <c r="B841" s="157"/>
      <c r="C841" s="157"/>
      <c r="D841" s="157"/>
      <c r="E841" s="157"/>
    </row>
    <row r="842" spans="2:5" x14ac:dyDescent="0.2">
      <c r="B842" s="157"/>
      <c r="C842" s="157"/>
      <c r="D842" s="157"/>
      <c r="E842" s="157"/>
    </row>
    <row r="843" spans="2:5" x14ac:dyDescent="0.2">
      <c r="B843" s="157"/>
      <c r="C843" s="157"/>
      <c r="D843" s="157"/>
      <c r="E843" s="157"/>
    </row>
    <row r="844" spans="2:5" x14ac:dyDescent="0.2">
      <c r="B844" s="157"/>
      <c r="C844" s="157"/>
      <c r="D844" s="157"/>
      <c r="E844" s="157"/>
    </row>
    <row r="845" spans="2:5" x14ac:dyDescent="0.2">
      <c r="B845" s="157"/>
      <c r="C845" s="157"/>
      <c r="D845" s="157"/>
      <c r="E845" s="157"/>
    </row>
    <row r="846" spans="2:5" x14ac:dyDescent="0.2">
      <c r="B846" s="157"/>
      <c r="C846" s="157"/>
      <c r="D846" s="157"/>
      <c r="E846" s="157"/>
    </row>
    <row r="847" spans="2:5" x14ac:dyDescent="0.2">
      <c r="B847" s="157"/>
      <c r="C847" s="157"/>
      <c r="D847" s="157"/>
      <c r="E847" s="157"/>
    </row>
    <row r="848" spans="2:5" x14ac:dyDescent="0.2">
      <c r="B848" s="157"/>
      <c r="C848" s="157"/>
      <c r="D848" s="157"/>
      <c r="E848" s="157"/>
    </row>
    <row r="849" spans="2:5" x14ac:dyDescent="0.2">
      <c r="B849" s="157"/>
      <c r="C849" s="157"/>
      <c r="D849" s="157"/>
      <c r="E849" s="157"/>
    </row>
    <row r="850" spans="2:5" x14ac:dyDescent="0.2">
      <c r="B850" s="157"/>
      <c r="C850" s="157"/>
      <c r="D850" s="157"/>
      <c r="E850" s="157"/>
    </row>
    <row r="851" spans="2:5" x14ac:dyDescent="0.2">
      <c r="B851" s="157"/>
      <c r="C851" s="157"/>
      <c r="D851" s="157"/>
      <c r="E851" s="157"/>
    </row>
    <row r="852" spans="2:5" x14ac:dyDescent="0.2">
      <c r="B852" s="157"/>
      <c r="C852" s="157"/>
      <c r="D852" s="157"/>
      <c r="E852" s="157"/>
    </row>
    <row r="853" spans="2:5" x14ac:dyDescent="0.2">
      <c r="B853" s="157"/>
      <c r="C853" s="157"/>
      <c r="D853" s="157"/>
      <c r="E853" s="157"/>
    </row>
    <row r="854" spans="2:5" x14ac:dyDescent="0.2">
      <c r="B854" s="157"/>
      <c r="C854" s="157"/>
      <c r="D854" s="157"/>
      <c r="E854" s="157"/>
    </row>
    <row r="855" spans="2:5" x14ac:dyDescent="0.2">
      <c r="B855" s="157"/>
      <c r="C855" s="157"/>
      <c r="D855" s="157"/>
      <c r="E855" s="157"/>
    </row>
    <row r="856" spans="2:5" x14ac:dyDescent="0.2">
      <c r="B856" s="157"/>
      <c r="C856" s="157"/>
      <c r="D856" s="157"/>
      <c r="E856" s="157"/>
    </row>
    <row r="857" spans="2:5" x14ac:dyDescent="0.2">
      <c r="B857" s="157"/>
      <c r="C857" s="157"/>
      <c r="D857" s="157"/>
      <c r="E857" s="157"/>
    </row>
    <row r="858" spans="2:5" x14ac:dyDescent="0.2">
      <c r="B858" s="157"/>
      <c r="C858" s="157"/>
      <c r="D858" s="157"/>
      <c r="E858" s="157"/>
    </row>
    <row r="859" spans="2:5" x14ac:dyDescent="0.2">
      <c r="B859" s="157"/>
      <c r="C859" s="157"/>
      <c r="D859" s="157"/>
      <c r="E859" s="157"/>
    </row>
    <row r="860" spans="2:5" x14ac:dyDescent="0.2">
      <c r="B860" s="157"/>
      <c r="C860" s="157"/>
      <c r="D860" s="157"/>
      <c r="E860" s="157"/>
    </row>
    <row r="861" spans="2:5" x14ac:dyDescent="0.2">
      <c r="B861" s="157"/>
      <c r="C861" s="157"/>
      <c r="D861" s="157"/>
      <c r="E861" s="157"/>
    </row>
    <row r="862" spans="2:5" x14ac:dyDescent="0.2">
      <c r="B862" s="157"/>
      <c r="C862" s="157"/>
      <c r="D862" s="157"/>
      <c r="E862" s="157"/>
    </row>
    <row r="863" spans="2:5" x14ac:dyDescent="0.2">
      <c r="B863" s="157"/>
      <c r="C863" s="157"/>
      <c r="D863" s="157"/>
      <c r="E863" s="157"/>
    </row>
    <row r="864" spans="2:5" x14ac:dyDescent="0.2">
      <c r="B864" s="157"/>
      <c r="C864" s="157"/>
      <c r="D864" s="157"/>
      <c r="E864" s="157"/>
    </row>
    <row r="865" spans="2:5" x14ac:dyDescent="0.2">
      <c r="B865" s="157"/>
      <c r="C865" s="157"/>
      <c r="D865" s="157"/>
      <c r="E865" s="157"/>
    </row>
    <row r="866" spans="2:5" x14ac:dyDescent="0.2">
      <c r="B866" s="157"/>
      <c r="C866" s="157"/>
      <c r="D866" s="157"/>
      <c r="E866" s="157"/>
    </row>
    <row r="867" spans="2:5" x14ac:dyDescent="0.2">
      <c r="B867" s="157"/>
      <c r="C867" s="157"/>
      <c r="D867" s="157"/>
      <c r="E867" s="157"/>
    </row>
    <row r="868" spans="2:5" x14ac:dyDescent="0.2">
      <c r="B868" s="157"/>
      <c r="C868" s="157"/>
      <c r="D868" s="157"/>
      <c r="E868" s="157"/>
    </row>
    <row r="869" spans="2:5" x14ac:dyDescent="0.2">
      <c r="B869" s="157"/>
      <c r="C869" s="157"/>
      <c r="D869" s="157"/>
      <c r="E869" s="157"/>
    </row>
    <row r="870" spans="2:5" x14ac:dyDescent="0.2">
      <c r="B870" s="157"/>
      <c r="C870" s="157"/>
      <c r="D870" s="157"/>
      <c r="E870" s="157"/>
    </row>
    <row r="871" spans="2:5" x14ac:dyDescent="0.2">
      <c r="B871" s="157"/>
      <c r="C871" s="157"/>
      <c r="D871" s="157"/>
      <c r="E871" s="157"/>
    </row>
    <row r="872" spans="2:5" x14ac:dyDescent="0.2">
      <c r="B872" s="157"/>
      <c r="C872" s="157"/>
      <c r="D872" s="157"/>
      <c r="E872" s="157"/>
    </row>
    <row r="873" spans="2:5" x14ac:dyDescent="0.2">
      <c r="B873" s="157"/>
      <c r="C873" s="157"/>
      <c r="D873" s="157"/>
      <c r="E873" s="157"/>
    </row>
    <row r="874" spans="2:5" x14ac:dyDescent="0.2">
      <c r="B874" s="157"/>
      <c r="C874" s="157"/>
      <c r="D874" s="157"/>
      <c r="E874" s="157"/>
    </row>
    <row r="875" spans="2:5" x14ac:dyDescent="0.2">
      <c r="B875" s="157"/>
      <c r="C875" s="157"/>
      <c r="D875" s="157"/>
      <c r="E875" s="157"/>
    </row>
    <row r="876" spans="2:5" x14ac:dyDescent="0.2">
      <c r="B876" s="157"/>
      <c r="C876" s="157"/>
      <c r="D876" s="157"/>
      <c r="E876" s="157"/>
    </row>
    <row r="877" spans="2:5" x14ac:dyDescent="0.2">
      <c r="B877" s="157"/>
      <c r="C877" s="157"/>
      <c r="D877" s="157"/>
      <c r="E877" s="157"/>
    </row>
    <row r="878" spans="2:5" x14ac:dyDescent="0.2">
      <c r="B878" s="157"/>
      <c r="C878" s="157"/>
      <c r="D878" s="157"/>
      <c r="E878" s="157"/>
    </row>
    <row r="879" spans="2:5" x14ac:dyDescent="0.2">
      <c r="B879" s="157"/>
      <c r="C879" s="157"/>
      <c r="D879" s="157"/>
      <c r="E879" s="157"/>
    </row>
    <row r="880" spans="2:5" x14ac:dyDescent="0.2">
      <c r="B880" s="157"/>
      <c r="C880" s="157"/>
      <c r="D880" s="157"/>
      <c r="E880" s="157"/>
    </row>
    <row r="881" spans="2:5" x14ac:dyDescent="0.2">
      <c r="B881" s="157"/>
      <c r="C881" s="157"/>
      <c r="D881" s="157"/>
      <c r="E881" s="157"/>
    </row>
    <row r="882" spans="2:5" x14ac:dyDescent="0.2">
      <c r="B882" s="157"/>
      <c r="C882" s="157"/>
      <c r="D882" s="157"/>
      <c r="E882" s="157"/>
    </row>
    <row r="883" spans="2:5" x14ac:dyDescent="0.2">
      <c r="B883" s="157"/>
      <c r="C883" s="157"/>
      <c r="D883" s="157"/>
      <c r="E883" s="157"/>
    </row>
    <row r="884" spans="2:5" x14ac:dyDescent="0.2">
      <c r="B884" s="157"/>
      <c r="C884" s="157"/>
      <c r="D884" s="157"/>
      <c r="E884" s="157"/>
    </row>
    <row r="885" spans="2:5" x14ac:dyDescent="0.2">
      <c r="B885" s="157"/>
      <c r="C885" s="157"/>
      <c r="D885" s="157"/>
      <c r="E885" s="157"/>
    </row>
    <row r="886" spans="2:5" x14ac:dyDescent="0.2">
      <c r="B886" s="157"/>
      <c r="C886" s="157"/>
      <c r="D886" s="157"/>
      <c r="E886" s="157"/>
    </row>
    <row r="887" spans="2:5" x14ac:dyDescent="0.2">
      <c r="B887" s="157"/>
      <c r="C887" s="157"/>
      <c r="D887" s="157"/>
      <c r="E887" s="157"/>
    </row>
    <row r="888" spans="2:5" x14ac:dyDescent="0.2">
      <c r="B888" s="157"/>
      <c r="C888" s="157"/>
      <c r="D888" s="157"/>
      <c r="E888" s="157"/>
    </row>
    <row r="889" spans="2:5" x14ac:dyDescent="0.2">
      <c r="B889" s="157"/>
      <c r="C889" s="157"/>
      <c r="D889" s="157"/>
      <c r="E889" s="157"/>
    </row>
    <row r="890" spans="2:5" x14ac:dyDescent="0.2">
      <c r="B890" s="157"/>
      <c r="C890" s="157"/>
      <c r="D890" s="157"/>
      <c r="E890" s="157"/>
    </row>
    <row r="891" spans="2:5" x14ac:dyDescent="0.2">
      <c r="B891" s="157"/>
      <c r="C891" s="157"/>
      <c r="D891" s="157"/>
      <c r="E891" s="157"/>
    </row>
    <row r="892" spans="2:5" x14ac:dyDescent="0.2">
      <c r="B892" s="157"/>
      <c r="C892" s="157"/>
      <c r="D892" s="157"/>
      <c r="E892" s="157"/>
    </row>
    <row r="893" spans="2:5" x14ac:dyDescent="0.2">
      <c r="B893" s="157"/>
      <c r="C893" s="157"/>
      <c r="D893" s="157"/>
      <c r="E893" s="157"/>
    </row>
    <row r="894" spans="2:5" x14ac:dyDescent="0.2">
      <c r="B894" s="157"/>
      <c r="C894" s="157"/>
      <c r="D894" s="157"/>
      <c r="E894" s="157"/>
    </row>
    <row r="895" spans="2:5" x14ac:dyDescent="0.2">
      <c r="B895" s="157"/>
      <c r="C895" s="157"/>
      <c r="D895" s="157"/>
      <c r="E895" s="157"/>
    </row>
    <row r="896" spans="2:5" x14ac:dyDescent="0.2">
      <c r="B896" s="157"/>
      <c r="C896" s="157"/>
      <c r="D896" s="157"/>
      <c r="E896" s="157"/>
    </row>
    <row r="897" spans="2:5" x14ac:dyDescent="0.2">
      <c r="B897" s="157"/>
      <c r="C897" s="157"/>
      <c r="D897" s="157"/>
      <c r="E897" s="157"/>
    </row>
    <row r="898" spans="2:5" x14ac:dyDescent="0.2">
      <c r="B898" s="157"/>
      <c r="C898" s="157"/>
      <c r="D898" s="157"/>
      <c r="E898" s="157"/>
    </row>
    <row r="899" spans="2:5" x14ac:dyDescent="0.2">
      <c r="B899" s="157"/>
      <c r="C899" s="157"/>
      <c r="D899" s="157"/>
      <c r="E899" s="157"/>
    </row>
    <row r="900" spans="2:5" x14ac:dyDescent="0.2">
      <c r="B900" s="157"/>
      <c r="C900" s="157"/>
      <c r="D900" s="157"/>
      <c r="E900" s="157"/>
    </row>
    <row r="901" spans="2:5" x14ac:dyDescent="0.2">
      <c r="B901" s="157"/>
      <c r="C901" s="157"/>
      <c r="D901" s="157"/>
      <c r="E901" s="157"/>
    </row>
    <row r="902" spans="2:5" x14ac:dyDescent="0.2">
      <c r="B902" s="157"/>
      <c r="C902" s="157"/>
      <c r="D902" s="157"/>
      <c r="E902" s="157"/>
    </row>
    <row r="903" spans="2:5" x14ac:dyDescent="0.2">
      <c r="B903" s="157"/>
      <c r="C903" s="157"/>
      <c r="D903" s="157"/>
      <c r="E903" s="157"/>
    </row>
    <row r="904" spans="2:5" x14ac:dyDescent="0.2">
      <c r="B904" s="157"/>
      <c r="C904" s="157"/>
      <c r="D904" s="157"/>
      <c r="E904" s="157"/>
    </row>
    <row r="905" spans="2:5" x14ac:dyDescent="0.2">
      <c r="B905" s="157"/>
      <c r="C905" s="157"/>
      <c r="D905" s="157"/>
      <c r="E905" s="157"/>
    </row>
    <row r="906" spans="2:5" x14ac:dyDescent="0.2">
      <c r="B906" s="157"/>
      <c r="C906" s="157"/>
      <c r="D906" s="157"/>
      <c r="E906" s="157"/>
    </row>
    <row r="907" spans="2:5" x14ac:dyDescent="0.2">
      <c r="B907" s="157"/>
      <c r="C907" s="157"/>
      <c r="D907" s="157"/>
      <c r="E907" s="157"/>
    </row>
    <row r="908" spans="2:5" x14ac:dyDescent="0.2">
      <c r="B908" s="157"/>
      <c r="C908" s="157"/>
      <c r="D908" s="157"/>
      <c r="E908" s="157"/>
    </row>
    <row r="909" spans="2:5" x14ac:dyDescent="0.2">
      <c r="B909" s="157"/>
      <c r="C909" s="157"/>
      <c r="D909" s="157"/>
      <c r="E909" s="157"/>
    </row>
    <row r="910" spans="2:5" x14ac:dyDescent="0.2">
      <c r="B910" s="157"/>
      <c r="C910" s="157"/>
      <c r="D910" s="157"/>
      <c r="E910" s="157"/>
    </row>
    <row r="911" spans="2:5" x14ac:dyDescent="0.2">
      <c r="B911" s="157"/>
      <c r="C911" s="157"/>
      <c r="D911" s="157"/>
      <c r="E911" s="157"/>
    </row>
    <row r="912" spans="2:5" x14ac:dyDescent="0.2">
      <c r="B912" s="157"/>
      <c r="C912" s="157"/>
      <c r="D912" s="157"/>
      <c r="E912" s="157"/>
    </row>
    <row r="913" spans="2:5" x14ac:dyDescent="0.2">
      <c r="B913" s="157"/>
      <c r="C913" s="157"/>
      <c r="D913" s="157"/>
      <c r="E913" s="157"/>
    </row>
    <row r="914" spans="2:5" x14ac:dyDescent="0.2">
      <c r="B914" s="157"/>
      <c r="C914" s="157"/>
      <c r="D914" s="157"/>
      <c r="E914" s="157"/>
    </row>
    <row r="915" spans="2:5" x14ac:dyDescent="0.2">
      <c r="B915" s="157"/>
      <c r="C915" s="157"/>
      <c r="D915" s="157"/>
      <c r="E915" s="157"/>
    </row>
    <row r="916" spans="2:5" x14ac:dyDescent="0.2">
      <c r="B916" s="157"/>
      <c r="C916" s="157"/>
      <c r="D916" s="157"/>
      <c r="E916" s="157"/>
    </row>
    <row r="917" spans="2:5" x14ac:dyDescent="0.2">
      <c r="B917" s="157"/>
      <c r="C917" s="157"/>
      <c r="D917" s="157"/>
      <c r="E917" s="157"/>
    </row>
    <row r="918" spans="2:5" x14ac:dyDescent="0.2">
      <c r="B918" s="157"/>
      <c r="C918" s="157"/>
      <c r="D918" s="157"/>
      <c r="E918" s="157"/>
    </row>
    <row r="919" spans="2:5" x14ac:dyDescent="0.2">
      <c r="B919" s="157"/>
      <c r="C919" s="157"/>
      <c r="D919" s="157"/>
      <c r="E919" s="157"/>
    </row>
    <row r="920" spans="2:5" x14ac:dyDescent="0.2">
      <c r="B920" s="157"/>
      <c r="C920" s="157"/>
      <c r="D920" s="157"/>
      <c r="E920" s="157"/>
    </row>
    <row r="921" spans="2:5" x14ac:dyDescent="0.2">
      <c r="B921" s="157"/>
      <c r="C921" s="157"/>
      <c r="D921" s="157"/>
      <c r="E921" s="157"/>
    </row>
    <row r="922" spans="2:5" x14ac:dyDescent="0.2">
      <c r="B922" s="157"/>
      <c r="C922" s="157"/>
      <c r="D922" s="157"/>
      <c r="E922" s="157"/>
    </row>
    <row r="923" spans="2:5" x14ac:dyDescent="0.2">
      <c r="B923" s="157"/>
      <c r="C923" s="157"/>
      <c r="D923" s="157"/>
      <c r="E923" s="157"/>
    </row>
    <row r="924" spans="2:5" x14ac:dyDescent="0.2">
      <c r="B924" s="157"/>
      <c r="C924" s="157"/>
      <c r="D924" s="157"/>
      <c r="E924" s="157"/>
    </row>
    <row r="925" spans="2:5" x14ac:dyDescent="0.2">
      <c r="B925" s="157"/>
      <c r="C925" s="157"/>
      <c r="D925" s="157"/>
      <c r="E925" s="157"/>
    </row>
    <row r="926" spans="2:5" x14ac:dyDescent="0.2">
      <c r="B926" s="157"/>
      <c r="C926" s="157"/>
      <c r="D926" s="157"/>
      <c r="E926" s="157"/>
    </row>
    <row r="927" spans="2:5" x14ac:dyDescent="0.2">
      <c r="B927" s="157"/>
      <c r="C927" s="157"/>
      <c r="D927" s="157"/>
      <c r="E927" s="157"/>
    </row>
    <row r="928" spans="2:5" x14ac:dyDescent="0.2">
      <c r="B928" s="157"/>
      <c r="C928" s="157"/>
      <c r="D928" s="157"/>
      <c r="E928" s="157"/>
    </row>
    <row r="929" spans="2:5" x14ac:dyDescent="0.2">
      <c r="B929" s="157"/>
      <c r="C929" s="157"/>
      <c r="D929" s="157"/>
      <c r="E929" s="157"/>
    </row>
    <row r="930" spans="2:5" x14ac:dyDescent="0.2">
      <c r="B930" s="157"/>
      <c r="C930" s="157"/>
      <c r="D930" s="157"/>
      <c r="E930" s="157"/>
    </row>
    <row r="931" spans="2:5" x14ac:dyDescent="0.2">
      <c r="B931" s="157"/>
      <c r="C931" s="157"/>
      <c r="D931" s="157"/>
      <c r="E931" s="157"/>
    </row>
    <row r="932" spans="2:5" x14ac:dyDescent="0.2">
      <c r="B932" s="157"/>
      <c r="C932" s="157"/>
      <c r="D932" s="157"/>
      <c r="E932" s="157"/>
    </row>
    <row r="933" spans="2:5" x14ac:dyDescent="0.2">
      <c r="B933" s="157"/>
      <c r="C933" s="157"/>
      <c r="D933" s="157"/>
      <c r="E933" s="157"/>
    </row>
    <row r="934" spans="2:5" x14ac:dyDescent="0.2">
      <c r="B934" s="157"/>
      <c r="C934" s="157"/>
      <c r="D934" s="157"/>
      <c r="E934" s="157"/>
    </row>
    <row r="935" spans="2:5" x14ac:dyDescent="0.2">
      <c r="B935" s="157"/>
      <c r="C935" s="157"/>
      <c r="D935" s="157"/>
      <c r="E935" s="157"/>
    </row>
    <row r="936" spans="2:5" x14ac:dyDescent="0.2">
      <c r="B936" s="157"/>
      <c r="C936" s="157"/>
      <c r="D936" s="157"/>
      <c r="E936" s="157"/>
    </row>
    <row r="937" spans="2:5" x14ac:dyDescent="0.2">
      <c r="B937" s="157"/>
      <c r="C937" s="157"/>
      <c r="D937" s="157"/>
      <c r="E937" s="157"/>
    </row>
    <row r="938" spans="2:5" x14ac:dyDescent="0.2">
      <c r="B938" s="157"/>
      <c r="C938" s="157"/>
      <c r="D938" s="157"/>
      <c r="E938" s="157"/>
    </row>
    <row r="939" spans="2:5" x14ac:dyDescent="0.2">
      <c r="B939" s="157"/>
      <c r="C939" s="157"/>
      <c r="D939" s="157"/>
      <c r="E939" s="157"/>
    </row>
    <row r="940" spans="2:5" x14ac:dyDescent="0.2">
      <c r="B940" s="157"/>
      <c r="C940" s="157"/>
      <c r="D940" s="157"/>
      <c r="E940" s="157"/>
    </row>
    <row r="941" spans="2:5" x14ac:dyDescent="0.2">
      <c r="B941" s="157"/>
      <c r="C941" s="157"/>
      <c r="D941" s="157"/>
      <c r="E941" s="157"/>
    </row>
    <row r="942" spans="2:5" x14ac:dyDescent="0.2">
      <c r="B942" s="157"/>
      <c r="C942" s="157"/>
      <c r="D942" s="157"/>
      <c r="E942" s="157"/>
    </row>
    <row r="943" spans="2:5" x14ac:dyDescent="0.2">
      <c r="B943" s="157"/>
      <c r="C943" s="157"/>
      <c r="D943" s="157"/>
      <c r="E943" s="157"/>
    </row>
    <row r="944" spans="2:5" x14ac:dyDescent="0.2">
      <c r="B944" s="157"/>
      <c r="C944" s="157"/>
      <c r="D944" s="157"/>
      <c r="E944" s="157"/>
    </row>
    <row r="945" spans="2:5" x14ac:dyDescent="0.2">
      <c r="B945" s="157"/>
      <c r="C945" s="157"/>
      <c r="D945" s="157"/>
      <c r="E945" s="157"/>
    </row>
    <row r="946" spans="2:5" x14ac:dyDescent="0.2">
      <c r="B946" s="157"/>
      <c r="C946" s="157"/>
      <c r="D946" s="157"/>
      <c r="E946" s="157"/>
    </row>
    <row r="947" spans="2:5" x14ac:dyDescent="0.2">
      <c r="B947" s="157"/>
      <c r="C947" s="157"/>
      <c r="D947" s="157"/>
      <c r="E947" s="157"/>
    </row>
    <row r="948" spans="2:5" x14ac:dyDescent="0.2">
      <c r="B948" s="157"/>
      <c r="C948" s="157"/>
      <c r="D948" s="157"/>
      <c r="E948" s="157"/>
    </row>
    <row r="949" spans="2:5" x14ac:dyDescent="0.2">
      <c r="B949" s="157"/>
      <c r="C949" s="157"/>
      <c r="D949" s="157"/>
      <c r="E949" s="157"/>
    </row>
    <row r="950" spans="2:5" x14ac:dyDescent="0.2">
      <c r="B950" s="157"/>
      <c r="C950" s="157"/>
      <c r="D950" s="157"/>
      <c r="E950" s="157"/>
    </row>
    <row r="951" spans="2:5" x14ac:dyDescent="0.2">
      <c r="B951" s="157"/>
      <c r="C951" s="157"/>
      <c r="D951" s="157"/>
      <c r="E951" s="157"/>
    </row>
    <row r="952" spans="2:5" x14ac:dyDescent="0.2">
      <c r="B952" s="157"/>
      <c r="C952" s="157"/>
      <c r="D952" s="157"/>
      <c r="E952" s="157"/>
    </row>
    <row r="953" spans="2:5" x14ac:dyDescent="0.2">
      <c r="B953" s="157"/>
      <c r="C953" s="157"/>
      <c r="D953" s="157"/>
      <c r="E953" s="157"/>
    </row>
    <row r="954" spans="2:5" x14ac:dyDescent="0.2">
      <c r="B954" s="157"/>
      <c r="C954" s="157"/>
      <c r="D954" s="157"/>
      <c r="E954" s="157"/>
    </row>
    <row r="955" spans="2:5" x14ac:dyDescent="0.2">
      <c r="B955" s="157"/>
      <c r="C955" s="157"/>
      <c r="D955" s="157"/>
      <c r="E955" s="157"/>
    </row>
    <row r="956" spans="2:5" x14ac:dyDescent="0.2">
      <c r="B956" s="157"/>
      <c r="C956" s="157"/>
      <c r="D956" s="157"/>
      <c r="E956" s="157"/>
    </row>
    <row r="957" spans="2:5" x14ac:dyDescent="0.2">
      <c r="B957" s="157"/>
      <c r="C957" s="157"/>
      <c r="D957" s="157"/>
      <c r="E957" s="157"/>
    </row>
    <row r="958" spans="2:5" x14ac:dyDescent="0.2">
      <c r="B958" s="157"/>
      <c r="C958" s="157"/>
      <c r="D958" s="157"/>
      <c r="E958" s="157"/>
    </row>
    <row r="959" spans="2:5" x14ac:dyDescent="0.2">
      <c r="B959" s="157"/>
      <c r="C959" s="157"/>
      <c r="D959" s="157"/>
      <c r="E959" s="157"/>
    </row>
    <row r="960" spans="2:5" x14ac:dyDescent="0.2">
      <c r="B960" s="157"/>
      <c r="C960" s="157"/>
      <c r="D960" s="157"/>
      <c r="E960" s="157"/>
    </row>
    <row r="961" spans="2:5" x14ac:dyDescent="0.2">
      <c r="B961" s="157"/>
      <c r="C961" s="157"/>
      <c r="D961" s="157"/>
      <c r="E961" s="157"/>
    </row>
    <row r="962" spans="2:5" x14ac:dyDescent="0.2">
      <c r="B962" s="157"/>
      <c r="C962" s="157"/>
      <c r="D962" s="157"/>
      <c r="E962" s="157"/>
    </row>
    <row r="963" spans="2:5" x14ac:dyDescent="0.2">
      <c r="B963" s="157"/>
      <c r="C963" s="157"/>
      <c r="D963" s="157"/>
      <c r="E963" s="157"/>
    </row>
    <row r="964" spans="2:5" x14ac:dyDescent="0.2">
      <c r="B964" s="157"/>
      <c r="C964" s="157"/>
      <c r="D964" s="157"/>
      <c r="E964" s="157"/>
    </row>
    <row r="965" spans="2:5" x14ac:dyDescent="0.2">
      <c r="B965" s="157"/>
      <c r="C965" s="157"/>
      <c r="D965" s="157"/>
      <c r="E965" s="157"/>
    </row>
    <row r="966" spans="2:5" x14ac:dyDescent="0.2">
      <c r="B966" s="157"/>
      <c r="C966" s="157"/>
      <c r="D966" s="157"/>
      <c r="E966" s="157"/>
    </row>
    <row r="967" spans="2:5" x14ac:dyDescent="0.2">
      <c r="B967" s="157"/>
      <c r="C967" s="157"/>
      <c r="D967" s="157"/>
      <c r="E967" s="157"/>
    </row>
    <row r="968" spans="2:5" x14ac:dyDescent="0.2">
      <c r="B968" s="157"/>
      <c r="C968" s="157"/>
      <c r="D968" s="157"/>
      <c r="E968" s="157"/>
    </row>
    <row r="969" spans="2:5" x14ac:dyDescent="0.2">
      <c r="B969" s="157"/>
      <c r="C969" s="157"/>
      <c r="D969" s="157"/>
      <c r="E969" s="157"/>
    </row>
    <row r="970" spans="2:5" x14ac:dyDescent="0.2">
      <c r="B970" s="157"/>
      <c r="C970" s="157"/>
      <c r="D970" s="157"/>
      <c r="E970" s="157"/>
    </row>
    <row r="971" spans="2:5" x14ac:dyDescent="0.2">
      <c r="B971" s="157"/>
      <c r="C971" s="157"/>
      <c r="D971" s="157"/>
      <c r="E971" s="157"/>
    </row>
    <row r="972" spans="2:5" x14ac:dyDescent="0.2">
      <c r="B972" s="157"/>
      <c r="C972" s="157"/>
      <c r="D972" s="157"/>
      <c r="E972" s="157"/>
    </row>
    <row r="973" spans="2:5" x14ac:dyDescent="0.2">
      <c r="B973" s="157"/>
      <c r="C973" s="157"/>
      <c r="D973" s="157"/>
      <c r="E973" s="157"/>
    </row>
    <row r="974" spans="2:5" x14ac:dyDescent="0.2">
      <c r="B974" s="157"/>
      <c r="C974" s="157"/>
      <c r="D974" s="157"/>
      <c r="E974" s="157"/>
    </row>
    <row r="975" spans="2:5" x14ac:dyDescent="0.2">
      <c r="B975" s="157"/>
      <c r="C975" s="157"/>
      <c r="D975" s="157"/>
      <c r="E975" s="157"/>
    </row>
    <row r="976" spans="2:5" x14ac:dyDescent="0.2">
      <c r="B976" s="157"/>
      <c r="C976" s="157"/>
      <c r="D976" s="157"/>
      <c r="E976" s="157"/>
    </row>
    <row r="977" spans="2:5" x14ac:dyDescent="0.2">
      <c r="B977" s="157"/>
      <c r="C977" s="157"/>
      <c r="D977" s="157"/>
      <c r="E977" s="157"/>
    </row>
    <row r="978" spans="2:5" x14ac:dyDescent="0.2">
      <c r="B978" s="157"/>
      <c r="C978" s="157"/>
      <c r="D978" s="157"/>
      <c r="E978" s="157"/>
    </row>
    <row r="979" spans="2:5" x14ac:dyDescent="0.2">
      <c r="B979" s="157"/>
      <c r="C979" s="157"/>
      <c r="D979" s="157"/>
      <c r="E979" s="157"/>
    </row>
    <row r="980" spans="2:5" x14ac:dyDescent="0.2">
      <c r="B980" s="157"/>
      <c r="C980" s="157"/>
      <c r="D980" s="157"/>
      <c r="E980" s="157"/>
    </row>
    <row r="981" spans="2:5" x14ac:dyDescent="0.2">
      <c r="B981" s="157"/>
      <c r="C981" s="157"/>
      <c r="D981" s="157"/>
      <c r="E981" s="157"/>
    </row>
    <row r="982" spans="2:5" x14ac:dyDescent="0.2">
      <c r="B982" s="157"/>
      <c r="C982" s="157"/>
      <c r="D982" s="157"/>
      <c r="E982" s="157"/>
    </row>
    <row r="983" spans="2:5" x14ac:dyDescent="0.2">
      <c r="B983" s="157"/>
      <c r="C983" s="157"/>
      <c r="D983" s="157"/>
      <c r="E983" s="157"/>
    </row>
    <row r="984" spans="2:5" x14ac:dyDescent="0.2">
      <c r="B984" s="157"/>
      <c r="C984" s="157"/>
      <c r="D984" s="157"/>
      <c r="E984" s="157"/>
    </row>
    <row r="985" spans="2:5" x14ac:dyDescent="0.2">
      <c r="B985" s="157"/>
      <c r="C985" s="157"/>
      <c r="D985" s="157"/>
      <c r="E985" s="157"/>
    </row>
    <row r="986" spans="2:5" x14ac:dyDescent="0.2">
      <c r="B986" s="157"/>
      <c r="C986" s="157"/>
      <c r="D986" s="157"/>
      <c r="E986" s="157"/>
    </row>
    <row r="987" spans="2:5" x14ac:dyDescent="0.2">
      <c r="B987" s="157"/>
      <c r="C987" s="157"/>
      <c r="D987" s="157"/>
      <c r="E987" s="157"/>
    </row>
    <row r="988" spans="2:5" x14ac:dyDescent="0.2">
      <c r="B988" s="157"/>
      <c r="C988" s="157"/>
      <c r="D988" s="157"/>
      <c r="E988" s="157"/>
    </row>
    <row r="989" spans="2:5" x14ac:dyDescent="0.2">
      <c r="B989" s="157"/>
      <c r="C989" s="157"/>
      <c r="D989" s="157"/>
      <c r="E989" s="157"/>
    </row>
    <row r="990" spans="2:5" x14ac:dyDescent="0.2">
      <c r="B990" s="157"/>
      <c r="C990" s="157"/>
      <c r="D990" s="157"/>
      <c r="E990" s="157"/>
    </row>
    <row r="991" spans="2:5" x14ac:dyDescent="0.2">
      <c r="B991" s="157"/>
      <c r="C991" s="157"/>
      <c r="D991" s="157"/>
      <c r="E991" s="157"/>
    </row>
    <row r="992" spans="2:5" x14ac:dyDescent="0.2">
      <c r="B992" s="157"/>
      <c r="C992" s="157"/>
      <c r="D992" s="157"/>
      <c r="E992" s="157"/>
    </row>
    <row r="993" spans="2:5" x14ac:dyDescent="0.2">
      <c r="B993" s="157"/>
      <c r="C993" s="157"/>
      <c r="D993" s="157"/>
      <c r="E993" s="157"/>
    </row>
    <row r="994" spans="2:5" x14ac:dyDescent="0.2">
      <c r="B994" s="157"/>
      <c r="C994" s="157"/>
      <c r="D994" s="157"/>
      <c r="E994" s="157"/>
    </row>
    <row r="995" spans="2:5" x14ac:dyDescent="0.2">
      <c r="B995" s="157"/>
      <c r="C995" s="157"/>
      <c r="D995" s="157"/>
      <c r="E995" s="157"/>
    </row>
    <row r="996" spans="2:5" x14ac:dyDescent="0.2">
      <c r="B996" s="157"/>
      <c r="C996" s="157"/>
      <c r="D996" s="157"/>
      <c r="E996" s="157"/>
    </row>
    <row r="997" spans="2:5" x14ac:dyDescent="0.2">
      <c r="B997" s="157"/>
      <c r="C997" s="157"/>
      <c r="D997" s="157"/>
      <c r="E997" s="157"/>
    </row>
    <row r="998" spans="2:5" x14ac:dyDescent="0.2">
      <c r="B998" s="157"/>
      <c r="C998" s="157"/>
      <c r="D998" s="157"/>
      <c r="E998" s="157"/>
    </row>
    <row r="999" spans="2:5" x14ac:dyDescent="0.2">
      <c r="B999" s="157"/>
      <c r="C999" s="157"/>
      <c r="D999" s="157"/>
      <c r="E999" s="157"/>
    </row>
    <row r="1000" spans="2:5" x14ac:dyDescent="0.2">
      <c r="B1000" s="157"/>
      <c r="C1000" s="157"/>
      <c r="D1000" s="157"/>
      <c r="E1000" s="157"/>
    </row>
    <row r="1001" spans="2:5" x14ac:dyDescent="0.2">
      <c r="B1001" s="157"/>
      <c r="C1001" s="157"/>
      <c r="D1001" s="157"/>
      <c r="E1001" s="157"/>
    </row>
  </sheetData>
  <mergeCells count="3">
    <mergeCell ref="A2:D2"/>
    <mergeCell ref="A3:D3"/>
    <mergeCell ref="A4:D4"/>
  </mergeCells>
  <pageMargins left="0.70866141732283472" right="0.70866141732283472" top="0.74803149606299213" bottom="0.74803149606299213" header="0.31496062992125984" footer="0.31496062992125984"/>
  <pageSetup paperSize="9" scale="43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6B723-23D8-4DDF-8507-9EDBE51F1D4B}">
  <dimension ref="A2:E1001"/>
  <sheetViews>
    <sheetView showGridLines="0" workbookViewId="0">
      <pane ySplit="6" topLeftCell="A7" activePane="bottomLeft" state="frozen"/>
      <selection pane="bottomLeft" sqref="A1:XFD1048576"/>
    </sheetView>
  </sheetViews>
  <sheetFormatPr defaultColWidth="8.88671875" defaultRowHeight="12.45" x14ac:dyDescent="0.2"/>
  <cols>
    <col min="1" max="1" width="34.109375" style="128" customWidth="1"/>
    <col min="2" max="3" width="9.33203125" style="128" customWidth="1"/>
    <col min="4" max="92" width="10.109375" style="128" customWidth="1"/>
    <col min="93" max="16384" width="8.88671875" style="128"/>
  </cols>
  <sheetData>
    <row r="2" spans="1:5" ht="25.55" x14ac:dyDescent="0.55000000000000004">
      <c r="A2" s="161" t="s">
        <v>256</v>
      </c>
      <c r="B2" s="161"/>
      <c r="C2" s="161"/>
      <c r="D2" s="161"/>
    </row>
    <row r="3" spans="1:5" ht="22.95" x14ac:dyDescent="0.5">
      <c r="A3" s="162" t="s">
        <v>326</v>
      </c>
      <c r="B3" s="162"/>
      <c r="C3" s="162"/>
      <c r="D3" s="162"/>
    </row>
    <row r="4" spans="1:5" ht="17.05" x14ac:dyDescent="0.35">
      <c r="A4" s="163" t="s">
        <v>519</v>
      </c>
      <c r="B4" s="163"/>
      <c r="C4" s="163"/>
      <c r="D4" s="163"/>
    </row>
    <row r="6" spans="1:5" ht="28.15" thickBot="1" x14ac:dyDescent="0.25">
      <c r="A6" s="129" t="s">
        <v>0</v>
      </c>
      <c r="B6" s="130" t="s">
        <v>520</v>
      </c>
      <c r="C6" s="130" t="s">
        <v>521</v>
      </c>
      <c r="D6" s="130" t="s">
        <v>522</v>
      </c>
    </row>
    <row r="7" spans="1:5" x14ac:dyDescent="0.2">
      <c r="A7" s="131"/>
      <c r="B7" s="132"/>
      <c r="C7" s="132"/>
      <c r="D7" s="132"/>
      <c r="E7" s="142"/>
    </row>
    <row r="8" spans="1:5" ht="15.05" thickBot="1" x14ac:dyDescent="0.35">
      <c r="A8" s="133" t="s">
        <v>327</v>
      </c>
      <c r="B8" s="134"/>
      <c r="C8" s="134"/>
      <c r="D8" s="134"/>
      <c r="E8" s="142"/>
    </row>
    <row r="9" spans="1:5" ht="14.4" x14ac:dyDescent="0.3">
      <c r="A9" s="135" t="s">
        <v>328</v>
      </c>
      <c r="B9" s="132"/>
      <c r="C9" s="132"/>
      <c r="D9" s="132"/>
      <c r="E9" s="142"/>
    </row>
    <row r="10" spans="1:5" ht="14.4" x14ac:dyDescent="0.3">
      <c r="A10" s="135" t="s">
        <v>284</v>
      </c>
      <c r="B10" s="136">
        <v>443471</v>
      </c>
      <c r="C10" s="136">
        <v>518948</v>
      </c>
      <c r="D10" s="136">
        <v>510455</v>
      </c>
      <c r="E10" s="142"/>
    </row>
    <row r="11" spans="1:5" ht="14.4" x14ac:dyDescent="0.3">
      <c r="A11" s="137" t="s">
        <v>389</v>
      </c>
      <c r="B11" s="138">
        <v>443471</v>
      </c>
      <c r="C11" s="138">
        <v>518948</v>
      </c>
      <c r="D11" s="138">
        <v>510455</v>
      </c>
      <c r="E11" s="142"/>
    </row>
    <row r="12" spans="1:5" ht="14.4" x14ac:dyDescent="0.3">
      <c r="A12" s="135" t="s">
        <v>329</v>
      </c>
      <c r="B12" s="132"/>
      <c r="C12" s="132"/>
      <c r="D12" s="132"/>
      <c r="E12" s="142"/>
    </row>
    <row r="13" spans="1:5" ht="14.4" x14ac:dyDescent="0.3">
      <c r="A13" s="135" t="s">
        <v>90</v>
      </c>
      <c r="B13" s="136">
        <v>1125</v>
      </c>
      <c r="C13" s="136">
        <v>1088</v>
      </c>
      <c r="D13" s="136">
        <v>1125</v>
      </c>
      <c r="E13" s="142"/>
    </row>
    <row r="14" spans="1:5" ht="14.4" x14ac:dyDescent="0.3">
      <c r="A14" s="135" t="s">
        <v>135</v>
      </c>
      <c r="B14" s="136">
        <v>0</v>
      </c>
      <c r="C14" s="136">
        <v>18016</v>
      </c>
      <c r="D14" s="136">
        <v>30144</v>
      </c>
      <c r="E14" s="142"/>
    </row>
    <row r="15" spans="1:5" ht="14.4" x14ac:dyDescent="0.3">
      <c r="A15" s="135" t="s">
        <v>91</v>
      </c>
      <c r="B15" s="136">
        <v>1319</v>
      </c>
      <c r="C15" s="136">
        <v>1276</v>
      </c>
      <c r="D15" s="136">
        <v>1319</v>
      </c>
      <c r="E15" s="142"/>
    </row>
    <row r="16" spans="1:5" ht="14.4" x14ac:dyDescent="0.3">
      <c r="A16" s="135" t="s">
        <v>92</v>
      </c>
      <c r="B16" s="136">
        <v>11517</v>
      </c>
      <c r="C16" s="136">
        <v>11150</v>
      </c>
      <c r="D16" s="136">
        <v>11526</v>
      </c>
      <c r="E16" s="142"/>
    </row>
    <row r="17" spans="1:5" ht="14.4" x14ac:dyDescent="0.3">
      <c r="A17" s="137" t="s">
        <v>390</v>
      </c>
      <c r="B17" s="138">
        <v>13960</v>
      </c>
      <c r="C17" s="138">
        <v>31531</v>
      </c>
      <c r="D17" s="138">
        <v>44113</v>
      </c>
      <c r="E17" s="142"/>
    </row>
    <row r="18" spans="1:5" ht="14.4" x14ac:dyDescent="0.3">
      <c r="A18" s="135" t="s">
        <v>330</v>
      </c>
      <c r="B18" s="132"/>
      <c r="C18" s="132"/>
      <c r="D18" s="132"/>
      <c r="E18" s="142"/>
    </row>
    <row r="19" spans="1:5" ht="14.4" x14ac:dyDescent="0.3">
      <c r="A19" s="135" t="s">
        <v>172</v>
      </c>
      <c r="B19" s="136">
        <v>5400</v>
      </c>
      <c r="C19" s="136">
        <v>0</v>
      </c>
      <c r="D19" s="136">
        <v>0</v>
      </c>
      <c r="E19" s="142"/>
    </row>
    <row r="20" spans="1:5" ht="14.4" x14ac:dyDescent="0.3">
      <c r="A20" s="135" t="s">
        <v>243</v>
      </c>
      <c r="B20" s="136">
        <v>8606</v>
      </c>
      <c r="C20" s="136">
        <v>0</v>
      </c>
      <c r="D20" s="136">
        <v>0</v>
      </c>
      <c r="E20" s="142"/>
    </row>
    <row r="21" spans="1:5" ht="14.4" x14ac:dyDescent="0.3">
      <c r="A21" s="135" t="s">
        <v>173</v>
      </c>
      <c r="B21" s="136">
        <v>6964</v>
      </c>
      <c r="C21" s="136">
        <v>6964</v>
      </c>
      <c r="D21" s="136">
        <v>6964</v>
      </c>
      <c r="E21" s="142"/>
    </row>
    <row r="22" spans="1:5" ht="14.4" x14ac:dyDescent="0.3">
      <c r="A22" s="135" t="s">
        <v>89</v>
      </c>
      <c r="B22" s="136">
        <v>775</v>
      </c>
      <c r="C22" s="136">
        <v>775</v>
      </c>
      <c r="D22" s="136">
        <v>0</v>
      </c>
      <c r="E22" s="142"/>
    </row>
    <row r="23" spans="1:5" ht="14.4" x14ac:dyDescent="0.3">
      <c r="A23" s="135" t="s">
        <v>35</v>
      </c>
      <c r="B23" s="136">
        <v>0</v>
      </c>
      <c r="C23" s="136">
        <v>0</v>
      </c>
      <c r="D23" s="136">
        <v>0</v>
      </c>
      <c r="E23" s="142"/>
    </row>
    <row r="24" spans="1:5" ht="14.4" x14ac:dyDescent="0.3">
      <c r="A24" s="135" t="s">
        <v>137</v>
      </c>
      <c r="B24" s="136">
        <v>3003</v>
      </c>
      <c r="C24" s="136">
        <v>0</v>
      </c>
      <c r="D24" s="136">
        <v>0</v>
      </c>
      <c r="E24" s="142"/>
    </row>
    <row r="25" spans="1:5" ht="14.4" x14ac:dyDescent="0.3">
      <c r="A25" s="135" t="s">
        <v>93</v>
      </c>
      <c r="B25" s="136">
        <v>1700</v>
      </c>
      <c r="C25" s="136">
        <v>1700</v>
      </c>
      <c r="D25" s="136">
        <v>1700</v>
      </c>
      <c r="E25" s="142"/>
    </row>
    <row r="26" spans="1:5" ht="14.4" x14ac:dyDescent="0.3">
      <c r="A26" s="135" t="s">
        <v>121</v>
      </c>
      <c r="B26" s="136">
        <v>0</v>
      </c>
      <c r="C26" s="136">
        <v>0</v>
      </c>
      <c r="D26" s="136">
        <v>17401</v>
      </c>
      <c r="E26" s="142"/>
    </row>
    <row r="27" spans="1:5" ht="14.4" x14ac:dyDescent="0.3">
      <c r="A27" s="135" t="s">
        <v>138</v>
      </c>
      <c r="B27" s="136">
        <v>528</v>
      </c>
      <c r="C27" s="136">
        <v>0</v>
      </c>
      <c r="D27" s="136">
        <v>0</v>
      </c>
      <c r="E27" s="142"/>
    </row>
    <row r="28" spans="1:5" ht="14.4" x14ac:dyDescent="0.3">
      <c r="A28" s="135" t="s">
        <v>515</v>
      </c>
      <c r="B28" s="136">
        <v>0</v>
      </c>
      <c r="C28" s="136">
        <v>0</v>
      </c>
      <c r="D28" s="136">
        <v>288</v>
      </c>
      <c r="E28" s="142"/>
    </row>
    <row r="29" spans="1:5" ht="14.4" x14ac:dyDescent="0.3">
      <c r="A29" s="135" t="s">
        <v>155</v>
      </c>
      <c r="B29" s="136">
        <v>1754</v>
      </c>
      <c r="C29" s="136">
        <v>0</v>
      </c>
      <c r="D29" s="136">
        <v>0</v>
      </c>
      <c r="E29" s="142"/>
    </row>
    <row r="30" spans="1:5" ht="14.4" x14ac:dyDescent="0.3">
      <c r="A30" s="135" t="s">
        <v>409</v>
      </c>
      <c r="B30" s="136">
        <v>291</v>
      </c>
      <c r="C30" s="136">
        <v>0</v>
      </c>
      <c r="D30" s="136">
        <v>0</v>
      </c>
      <c r="E30" s="142"/>
    </row>
    <row r="31" spans="1:5" ht="14.4" x14ac:dyDescent="0.3">
      <c r="A31" s="135" t="s">
        <v>270</v>
      </c>
      <c r="B31" s="136">
        <v>0</v>
      </c>
      <c r="C31" s="136">
        <v>2332</v>
      </c>
      <c r="D31" s="136">
        <v>2317</v>
      </c>
      <c r="E31" s="142"/>
    </row>
    <row r="32" spans="1:5" ht="14.4" x14ac:dyDescent="0.3">
      <c r="A32" s="135" t="s">
        <v>206</v>
      </c>
      <c r="B32" s="136">
        <v>0</v>
      </c>
      <c r="C32" s="136">
        <v>45677</v>
      </c>
      <c r="D32" s="136">
        <v>0</v>
      </c>
      <c r="E32" s="142"/>
    </row>
    <row r="33" spans="1:5" ht="14.4" x14ac:dyDescent="0.3">
      <c r="A33" s="135" t="s">
        <v>178</v>
      </c>
      <c r="B33" s="136">
        <v>26409</v>
      </c>
      <c r="C33" s="136">
        <v>0</v>
      </c>
      <c r="D33" s="136">
        <v>3495</v>
      </c>
      <c r="E33" s="142"/>
    </row>
    <row r="34" spans="1:5" ht="14.4" x14ac:dyDescent="0.3">
      <c r="A34" s="135" t="s">
        <v>531</v>
      </c>
      <c r="B34" s="136">
        <v>0</v>
      </c>
      <c r="C34" s="136">
        <v>0</v>
      </c>
      <c r="D34" s="136">
        <v>252</v>
      </c>
      <c r="E34" s="142"/>
    </row>
    <row r="35" spans="1:5" ht="14.4" x14ac:dyDescent="0.3">
      <c r="A35" s="135" t="s">
        <v>36</v>
      </c>
      <c r="B35" s="136">
        <v>1761</v>
      </c>
      <c r="C35" s="136">
        <v>0</v>
      </c>
      <c r="D35" s="136">
        <v>4801</v>
      </c>
      <c r="E35" s="142"/>
    </row>
    <row r="36" spans="1:5" ht="14.4" x14ac:dyDescent="0.3">
      <c r="A36" s="135" t="s">
        <v>156</v>
      </c>
      <c r="B36" s="136">
        <v>0</v>
      </c>
      <c r="C36" s="136">
        <v>0</v>
      </c>
      <c r="D36" s="136">
        <v>11540</v>
      </c>
      <c r="E36" s="142"/>
    </row>
    <row r="37" spans="1:5" ht="14.4" x14ac:dyDescent="0.3">
      <c r="A37" s="135" t="s">
        <v>15</v>
      </c>
      <c r="B37" s="136">
        <v>0</v>
      </c>
      <c r="C37" s="136">
        <v>5924</v>
      </c>
      <c r="D37" s="136">
        <v>0</v>
      </c>
      <c r="E37" s="142"/>
    </row>
    <row r="38" spans="1:5" ht="14.4" x14ac:dyDescent="0.3">
      <c r="A38" s="135" t="s">
        <v>116</v>
      </c>
      <c r="B38" s="136">
        <v>0</v>
      </c>
      <c r="C38" s="136">
        <v>3722</v>
      </c>
      <c r="D38" s="136">
        <v>0</v>
      </c>
      <c r="E38" s="142"/>
    </row>
    <row r="39" spans="1:5" ht="14.4" x14ac:dyDescent="0.3">
      <c r="A39" s="135" t="s">
        <v>207</v>
      </c>
      <c r="B39" s="136">
        <v>0</v>
      </c>
      <c r="C39" s="136">
        <v>492</v>
      </c>
      <c r="D39" s="136">
        <v>0</v>
      </c>
      <c r="E39" s="142"/>
    </row>
    <row r="40" spans="1:5" ht="14.4" x14ac:dyDescent="0.3">
      <c r="A40" s="135" t="s">
        <v>37</v>
      </c>
      <c r="B40" s="136">
        <v>0</v>
      </c>
      <c r="C40" s="136">
        <v>4347</v>
      </c>
      <c r="D40" s="136">
        <v>0</v>
      </c>
      <c r="E40" s="142"/>
    </row>
    <row r="41" spans="1:5" ht="14.4" x14ac:dyDescent="0.3">
      <c r="A41" s="135" t="s">
        <v>224</v>
      </c>
      <c r="B41" s="136">
        <v>25487</v>
      </c>
      <c r="C41" s="136">
        <v>0</v>
      </c>
      <c r="D41" s="136">
        <v>26358</v>
      </c>
      <c r="E41" s="142"/>
    </row>
    <row r="42" spans="1:5" ht="14.4" x14ac:dyDescent="0.3">
      <c r="A42" s="135" t="s">
        <v>94</v>
      </c>
      <c r="B42" s="136">
        <v>0</v>
      </c>
      <c r="C42" s="136">
        <v>7434</v>
      </c>
      <c r="D42" s="136">
        <v>4417</v>
      </c>
      <c r="E42" s="142"/>
    </row>
    <row r="43" spans="1:5" ht="14.4" x14ac:dyDescent="0.3">
      <c r="A43" s="135" t="s">
        <v>139</v>
      </c>
      <c r="B43" s="136">
        <v>0</v>
      </c>
      <c r="C43" s="136">
        <v>2171</v>
      </c>
      <c r="D43" s="136">
        <v>0</v>
      </c>
      <c r="E43" s="142"/>
    </row>
    <row r="44" spans="1:5" ht="14.4" x14ac:dyDescent="0.3">
      <c r="A44" s="135" t="s">
        <v>64</v>
      </c>
      <c r="B44" s="136">
        <v>0</v>
      </c>
      <c r="C44" s="136">
        <v>4</v>
      </c>
      <c r="D44" s="136">
        <v>0</v>
      </c>
      <c r="E44" s="142"/>
    </row>
    <row r="45" spans="1:5" ht="14.4" x14ac:dyDescent="0.3">
      <c r="A45" s="135" t="s">
        <v>95</v>
      </c>
      <c r="B45" s="136">
        <v>11934</v>
      </c>
      <c r="C45" s="136">
        <v>0</v>
      </c>
      <c r="D45" s="136">
        <v>0</v>
      </c>
      <c r="E45" s="142"/>
    </row>
    <row r="46" spans="1:5" ht="14.4" x14ac:dyDescent="0.3">
      <c r="A46" s="135" t="s">
        <v>157</v>
      </c>
      <c r="B46" s="136">
        <v>0</v>
      </c>
      <c r="C46" s="136">
        <v>0</v>
      </c>
      <c r="D46" s="136">
        <v>10</v>
      </c>
      <c r="E46" s="142"/>
    </row>
    <row r="47" spans="1:5" ht="14.4" x14ac:dyDescent="0.3">
      <c r="A47" s="135" t="s">
        <v>225</v>
      </c>
      <c r="B47" s="136">
        <v>0</v>
      </c>
      <c r="C47" s="136">
        <v>0</v>
      </c>
      <c r="D47" s="136">
        <v>0</v>
      </c>
      <c r="E47" s="142"/>
    </row>
    <row r="48" spans="1:5" ht="14.4" x14ac:dyDescent="0.3">
      <c r="A48" s="135" t="s">
        <v>65</v>
      </c>
      <c r="B48" s="136">
        <v>50</v>
      </c>
      <c r="C48" s="136">
        <v>0</v>
      </c>
      <c r="D48" s="136">
        <v>2006</v>
      </c>
      <c r="E48" s="142"/>
    </row>
    <row r="49" spans="1:5" ht="14.4" x14ac:dyDescent="0.3">
      <c r="A49" s="135" t="s">
        <v>158</v>
      </c>
      <c r="B49" s="136">
        <v>0</v>
      </c>
      <c r="C49" s="136">
        <v>0</v>
      </c>
      <c r="D49" s="136">
        <v>1025</v>
      </c>
      <c r="E49" s="142"/>
    </row>
    <row r="50" spans="1:5" ht="14.4" x14ac:dyDescent="0.3">
      <c r="A50" s="135" t="s">
        <v>159</v>
      </c>
      <c r="B50" s="136">
        <v>0</v>
      </c>
      <c r="C50" s="136">
        <v>0</v>
      </c>
      <c r="D50" s="136">
        <v>2774</v>
      </c>
      <c r="E50" s="142"/>
    </row>
    <row r="51" spans="1:5" ht="14.4" x14ac:dyDescent="0.3">
      <c r="A51" s="135" t="s">
        <v>208</v>
      </c>
      <c r="B51" s="136">
        <v>56</v>
      </c>
      <c r="C51" s="136">
        <v>0</v>
      </c>
      <c r="D51" s="136">
        <v>0</v>
      </c>
      <c r="E51" s="142"/>
    </row>
    <row r="52" spans="1:5" ht="14.4" x14ac:dyDescent="0.3">
      <c r="A52" s="135" t="s">
        <v>410</v>
      </c>
      <c r="B52" s="136">
        <v>0</v>
      </c>
      <c r="C52" s="136">
        <v>83371</v>
      </c>
      <c r="D52" s="136">
        <v>0</v>
      </c>
      <c r="E52" s="142"/>
    </row>
    <row r="53" spans="1:5" ht="14.4" x14ac:dyDescent="0.3">
      <c r="A53" s="135" t="s">
        <v>532</v>
      </c>
      <c r="B53" s="136">
        <v>0</v>
      </c>
      <c r="C53" s="136">
        <v>75865</v>
      </c>
      <c r="D53" s="136">
        <v>291</v>
      </c>
      <c r="E53" s="142"/>
    </row>
    <row r="54" spans="1:5" ht="14.4" x14ac:dyDescent="0.3">
      <c r="A54" s="135" t="s">
        <v>318</v>
      </c>
      <c r="B54" s="136">
        <v>31722</v>
      </c>
      <c r="C54" s="136">
        <v>0</v>
      </c>
      <c r="D54" s="136">
        <v>0</v>
      </c>
      <c r="E54" s="142"/>
    </row>
    <row r="55" spans="1:5" ht="14.4" x14ac:dyDescent="0.3">
      <c r="A55" s="137" t="s">
        <v>391</v>
      </c>
      <c r="B55" s="138">
        <v>126440</v>
      </c>
      <c r="C55" s="138">
        <v>240777</v>
      </c>
      <c r="D55" s="138">
        <v>85639</v>
      </c>
      <c r="E55" s="142"/>
    </row>
    <row r="56" spans="1:5" ht="14.4" x14ac:dyDescent="0.3">
      <c r="A56" s="137" t="s">
        <v>331</v>
      </c>
      <c r="B56" s="138">
        <v>583871</v>
      </c>
      <c r="C56" s="138">
        <v>791255</v>
      </c>
      <c r="D56" s="138">
        <v>640208</v>
      </c>
      <c r="E56" s="142"/>
    </row>
    <row r="57" spans="1:5" x14ac:dyDescent="0.2">
      <c r="A57" s="131"/>
      <c r="B57" s="132"/>
      <c r="C57" s="132"/>
      <c r="D57" s="132"/>
      <c r="E57" s="142"/>
    </row>
    <row r="58" spans="1:5" ht="15.05" thickBot="1" x14ac:dyDescent="0.35">
      <c r="A58" s="133" t="s">
        <v>332</v>
      </c>
      <c r="B58" s="134"/>
      <c r="C58" s="134"/>
      <c r="D58" s="134"/>
      <c r="E58" s="142"/>
    </row>
    <row r="59" spans="1:5" ht="14.4" x14ac:dyDescent="0.3">
      <c r="A59" s="135" t="s">
        <v>333</v>
      </c>
      <c r="B59" s="132"/>
      <c r="C59" s="132"/>
      <c r="D59" s="132"/>
      <c r="E59" s="142"/>
    </row>
    <row r="60" spans="1:5" ht="14.4" x14ac:dyDescent="0.3">
      <c r="A60" s="135" t="s">
        <v>392</v>
      </c>
      <c r="B60" s="136">
        <v>480653</v>
      </c>
      <c r="C60" s="136">
        <v>435558</v>
      </c>
      <c r="D60" s="136">
        <v>498680</v>
      </c>
      <c r="E60" s="142"/>
    </row>
    <row r="61" spans="1:5" ht="14.4" x14ac:dyDescent="0.3">
      <c r="A61" s="137" t="s">
        <v>393</v>
      </c>
      <c r="B61" s="138">
        <v>480653</v>
      </c>
      <c r="C61" s="138">
        <v>435558</v>
      </c>
      <c r="D61" s="138">
        <v>498680</v>
      </c>
      <c r="E61" s="142"/>
    </row>
    <row r="62" spans="1:5" ht="14.4" x14ac:dyDescent="0.3">
      <c r="A62" s="135" t="s">
        <v>334</v>
      </c>
      <c r="B62" s="136">
        <v>-3800</v>
      </c>
      <c r="C62" s="136">
        <v>7308</v>
      </c>
      <c r="D62" s="136">
        <v>6744</v>
      </c>
      <c r="E62" s="142"/>
    </row>
    <row r="63" spans="1:5" ht="14.4" x14ac:dyDescent="0.3">
      <c r="A63" s="135" t="s">
        <v>503</v>
      </c>
      <c r="B63" s="132"/>
      <c r="C63" s="132"/>
      <c r="D63" s="132"/>
      <c r="E63" s="142"/>
    </row>
    <row r="64" spans="1:5" ht="14.4" x14ac:dyDescent="0.3">
      <c r="A64" s="135" t="s">
        <v>221</v>
      </c>
      <c r="B64" s="136">
        <v>0</v>
      </c>
      <c r="C64" s="136">
        <v>0</v>
      </c>
      <c r="D64" s="136">
        <v>4739</v>
      </c>
      <c r="E64" s="142"/>
    </row>
    <row r="65" spans="1:5" ht="14.4" x14ac:dyDescent="0.3">
      <c r="A65" s="135" t="s">
        <v>222</v>
      </c>
      <c r="B65" s="136">
        <v>0</v>
      </c>
      <c r="C65" s="136">
        <v>4373</v>
      </c>
      <c r="D65" s="136">
        <v>0</v>
      </c>
      <c r="E65" s="142"/>
    </row>
    <row r="66" spans="1:5" ht="14.4" x14ac:dyDescent="0.3">
      <c r="A66" s="135" t="s">
        <v>135</v>
      </c>
      <c r="B66" s="136">
        <v>44051</v>
      </c>
      <c r="C66" s="136">
        <v>0</v>
      </c>
      <c r="D66" s="136">
        <v>0</v>
      </c>
      <c r="E66" s="142"/>
    </row>
    <row r="67" spans="1:5" ht="14.4" x14ac:dyDescent="0.3">
      <c r="A67" s="137" t="s">
        <v>504</v>
      </c>
      <c r="B67" s="138">
        <v>44051</v>
      </c>
      <c r="C67" s="138">
        <v>4373</v>
      </c>
      <c r="D67" s="138">
        <v>4739</v>
      </c>
      <c r="E67" s="142"/>
    </row>
    <row r="68" spans="1:5" ht="14.4" x14ac:dyDescent="0.3">
      <c r="A68" s="135" t="s">
        <v>330</v>
      </c>
      <c r="B68" s="132"/>
      <c r="C68" s="132"/>
      <c r="D68" s="132"/>
      <c r="E68" s="142"/>
    </row>
    <row r="69" spans="1:5" ht="14.4" x14ac:dyDescent="0.3">
      <c r="A69" s="135" t="s">
        <v>88</v>
      </c>
      <c r="B69" s="136">
        <v>6343</v>
      </c>
      <c r="C69" s="136">
        <v>12921</v>
      </c>
      <c r="D69" s="136">
        <v>12949</v>
      </c>
      <c r="E69" s="142"/>
    </row>
    <row r="70" spans="1:5" ht="14.4" x14ac:dyDescent="0.3">
      <c r="A70" s="135" t="s">
        <v>172</v>
      </c>
      <c r="B70" s="136">
        <v>0</v>
      </c>
      <c r="C70" s="136">
        <v>9500</v>
      </c>
      <c r="D70" s="136">
        <v>9300</v>
      </c>
      <c r="E70" s="142"/>
    </row>
    <row r="71" spans="1:5" ht="14.4" x14ac:dyDescent="0.3">
      <c r="A71" s="135" t="s">
        <v>243</v>
      </c>
      <c r="B71" s="136">
        <v>0</v>
      </c>
      <c r="C71" s="136">
        <v>2602</v>
      </c>
      <c r="D71" s="136">
        <v>20679</v>
      </c>
      <c r="E71" s="142"/>
    </row>
    <row r="72" spans="1:5" ht="14.4" x14ac:dyDescent="0.3">
      <c r="A72" s="135" t="s">
        <v>89</v>
      </c>
      <c r="B72" s="136">
        <v>0</v>
      </c>
      <c r="C72" s="136">
        <v>0</v>
      </c>
      <c r="D72" s="136">
        <v>8765</v>
      </c>
      <c r="E72" s="142"/>
    </row>
    <row r="73" spans="1:5" ht="14.4" x14ac:dyDescent="0.3">
      <c r="A73" s="135" t="s">
        <v>35</v>
      </c>
      <c r="B73" s="136">
        <v>0</v>
      </c>
      <c r="C73" s="136">
        <v>0</v>
      </c>
      <c r="D73" s="136">
        <v>0</v>
      </c>
      <c r="E73" s="142"/>
    </row>
    <row r="74" spans="1:5" ht="14.4" x14ac:dyDescent="0.3">
      <c r="A74" s="135" t="s">
        <v>137</v>
      </c>
      <c r="B74" s="136">
        <v>0</v>
      </c>
      <c r="C74" s="136">
        <v>10138</v>
      </c>
      <c r="D74" s="136">
        <v>1803</v>
      </c>
      <c r="E74" s="142"/>
    </row>
    <row r="75" spans="1:5" ht="14.4" x14ac:dyDescent="0.3">
      <c r="A75" s="135" t="s">
        <v>138</v>
      </c>
      <c r="B75" s="136">
        <v>0</v>
      </c>
      <c r="C75" s="136">
        <v>1371</v>
      </c>
      <c r="D75" s="136">
        <v>2719</v>
      </c>
      <c r="E75" s="142"/>
    </row>
    <row r="76" spans="1:5" ht="14.4" x14ac:dyDescent="0.3">
      <c r="A76" s="135" t="s">
        <v>155</v>
      </c>
      <c r="B76" s="136">
        <v>0</v>
      </c>
      <c r="C76" s="136">
        <v>460</v>
      </c>
      <c r="D76" s="136">
        <v>847</v>
      </c>
      <c r="E76" s="142"/>
    </row>
    <row r="77" spans="1:5" ht="14.4" x14ac:dyDescent="0.3">
      <c r="A77" s="135" t="s">
        <v>270</v>
      </c>
      <c r="B77" s="136">
        <v>3233</v>
      </c>
      <c r="C77" s="136">
        <v>0</v>
      </c>
      <c r="D77" s="136">
        <v>0</v>
      </c>
      <c r="E77" s="142"/>
    </row>
    <row r="78" spans="1:5" ht="14.4" x14ac:dyDescent="0.3">
      <c r="A78" s="135" t="s">
        <v>206</v>
      </c>
      <c r="B78" s="136">
        <v>74232</v>
      </c>
      <c r="C78" s="136">
        <v>0</v>
      </c>
      <c r="D78" s="136">
        <v>86390</v>
      </c>
      <c r="E78" s="142"/>
    </row>
    <row r="79" spans="1:5" ht="14.4" x14ac:dyDescent="0.3">
      <c r="A79" s="135" t="s">
        <v>178</v>
      </c>
      <c r="B79" s="136">
        <v>0</v>
      </c>
      <c r="C79" s="136">
        <v>23830</v>
      </c>
      <c r="D79" s="136">
        <v>0</v>
      </c>
      <c r="E79" s="142"/>
    </row>
    <row r="80" spans="1:5" ht="14.4" x14ac:dyDescent="0.3">
      <c r="A80" s="135" t="s">
        <v>36</v>
      </c>
      <c r="B80" s="136">
        <v>0</v>
      </c>
      <c r="C80" s="136">
        <v>73191</v>
      </c>
      <c r="D80" s="136">
        <v>0</v>
      </c>
      <c r="E80" s="142"/>
    </row>
    <row r="81" spans="1:5" ht="14.4" x14ac:dyDescent="0.3">
      <c r="A81" s="135" t="s">
        <v>156</v>
      </c>
      <c r="B81" s="136">
        <v>4620</v>
      </c>
      <c r="C81" s="136">
        <v>17800</v>
      </c>
      <c r="D81" s="136">
        <v>0</v>
      </c>
      <c r="E81" s="142"/>
    </row>
    <row r="82" spans="1:5" ht="14.4" x14ac:dyDescent="0.3">
      <c r="A82" s="135" t="s">
        <v>15</v>
      </c>
      <c r="B82" s="136">
        <v>6901</v>
      </c>
      <c r="C82" s="136">
        <v>0</v>
      </c>
      <c r="D82" s="136">
        <v>5137</v>
      </c>
      <c r="E82" s="142"/>
    </row>
    <row r="83" spans="1:5" ht="14.4" x14ac:dyDescent="0.3">
      <c r="A83" s="135" t="s">
        <v>144</v>
      </c>
      <c r="B83" s="136">
        <v>1434</v>
      </c>
      <c r="C83" s="136">
        <v>1434</v>
      </c>
      <c r="D83" s="136">
        <v>1434</v>
      </c>
      <c r="E83" s="142"/>
    </row>
    <row r="84" spans="1:5" ht="14.4" x14ac:dyDescent="0.3">
      <c r="A84" s="135" t="s">
        <v>116</v>
      </c>
      <c r="B84" s="136">
        <v>0</v>
      </c>
      <c r="C84" s="136">
        <v>0</v>
      </c>
      <c r="D84" s="136">
        <v>3722</v>
      </c>
      <c r="E84" s="142"/>
    </row>
    <row r="85" spans="1:5" ht="14.4" x14ac:dyDescent="0.3">
      <c r="A85" s="135" t="s">
        <v>207</v>
      </c>
      <c r="B85" s="136">
        <v>7554</v>
      </c>
      <c r="C85" s="136">
        <v>0</v>
      </c>
      <c r="D85" s="136">
        <v>15599</v>
      </c>
      <c r="E85" s="142"/>
    </row>
    <row r="86" spans="1:5" ht="14.4" x14ac:dyDescent="0.3">
      <c r="A86" s="135" t="s">
        <v>37</v>
      </c>
      <c r="B86" s="136">
        <v>0</v>
      </c>
      <c r="C86" s="136">
        <v>0</v>
      </c>
      <c r="D86" s="136">
        <v>3382</v>
      </c>
      <c r="E86" s="142"/>
    </row>
    <row r="87" spans="1:5" ht="14.4" x14ac:dyDescent="0.3">
      <c r="A87" s="135" t="s">
        <v>224</v>
      </c>
      <c r="B87" s="136">
        <v>0</v>
      </c>
      <c r="C87" s="136">
        <v>41456</v>
      </c>
      <c r="D87" s="136">
        <v>0</v>
      </c>
      <c r="E87" s="142"/>
    </row>
    <row r="88" spans="1:5" ht="14.4" x14ac:dyDescent="0.3">
      <c r="A88" s="135" t="s">
        <v>94</v>
      </c>
      <c r="B88" s="136">
        <v>7869</v>
      </c>
      <c r="C88" s="136">
        <v>0</v>
      </c>
      <c r="D88" s="136">
        <v>0</v>
      </c>
      <c r="E88" s="142"/>
    </row>
    <row r="89" spans="1:5" ht="14.4" x14ac:dyDescent="0.3">
      <c r="A89" s="135" t="s">
        <v>139</v>
      </c>
      <c r="B89" s="136">
        <v>984</v>
      </c>
      <c r="C89" s="136">
        <v>0</v>
      </c>
      <c r="D89" s="136">
        <v>1814</v>
      </c>
      <c r="E89" s="142"/>
    </row>
    <row r="90" spans="1:5" ht="14.4" x14ac:dyDescent="0.3">
      <c r="A90" s="135" t="s">
        <v>118</v>
      </c>
      <c r="B90" s="136">
        <v>2575</v>
      </c>
      <c r="C90" s="136">
        <v>2575</v>
      </c>
      <c r="D90" s="136">
        <v>2575</v>
      </c>
      <c r="E90" s="142"/>
    </row>
    <row r="91" spans="1:5" ht="14.4" x14ac:dyDescent="0.3">
      <c r="A91" s="135" t="s">
        <v>64</v>
      </c>
      <c r="B91" s="136">
        <v>669</v>
      </c>
      <c r="C91" s="136">
        <v>0</v>
      </c>
      <c r="D91" s="136">
        <v>0</v>
      </c>
      <c r="E91" s="142"/>
    </row>
    <row r="92" spans="1:5" ht="14.4" x14ac:dyDescent="0.3">
      <c r="A92" s="135" t="s">
        <v>95</v>
      </c>
      <c r="B92" s="136">
        <v>0</v>
      </c>
      <c r="C92" s="136">
        <v>6389</v>
      </c>
      <c r="D92" s="136">
        <v>5204</v>
      </c>
      <c r="E92" s="142"/>
    </row>
    <row r="93" spans="1:5" ht="14.4" x14ac:dyDescent="0.3">
      <c r="A93" s="135" t="s">
        <v>157</v>
      </c>
      <c r="B93" s="136">
        <v>448</v>
      </c>
      <c r="C93" s="136">
        <v>450</v>
      </c>
      <c r="D93" s="136">
        <v>0</v>
      </c>
      <c r="E93" s="142"/>
    </row>
    <row r="94" spans="1:5" ht="14.4" x14ac:dyDescent="0.3">
      <c r="A94" s="135" t="s">
        <v>65</v>
      </c>
      <c r="B94" s="136">
        <v>0</v>
      </c>
      <c r="C94" s="136">
        <v>2309</v>
      </c>
      <c r="D94" s="136">
        <v>0</v>
      </c>
      <c r="E94" s="142"/>
    </row>
    <row r="95" spans="1:5" ht="14.4" x14ac:dyDescent="0.3">
      <c r="A95" s="135" t="s">
        <v>158</v>
      </c>
      <c r="B95" s="136">
        <v>0</v>
      </c>
      <c r="C95" s="136">
        <v>1108</v>
      </c>
      <c r="D95" s="136">
        <v>0</v>
      </c>
      <c r="E95" s="142"/>
    </row>
    <row r="96" spans="1:5" ht="14.4" x14ac:dyDescent="0.3">
      <c r="A96" s="135" t="s">
        <v>159</v>
      </c>
      <c r="B96" s="136">
        <v>322</v>
      </c>
      <c r="C96" s="136">
        <v>2717</v>
      </c>
      <c r="D96" s="136">
        <v>0</v>
      </c>
      <c r="E96" s="142"/>
    </row>
    <row r="97" spans="1:5" ht="14.4" x14ac:dyDescent="0.3">
      <c r="A97" s="135" t="s">
        <v>244</v>
      </c>
      <c r="B97" s="136">
        <v>828</v>
      </c>
      <c r="C97" s="136">
        <v>4071</v>
      </c>
      <c r="D97" s="136">
        <v>887</v>
      </c>
      <c r="E97" s="142"/>
    </row>
    <row r="98" spans="1:5" ht="14.4" x14ac:dyDescent="0.3">
      <c r="A98" s="135" t="s">
        <v>208</v>
      </c>
      <c r="B98" s="136">
        <v>0</v>
      </c>
      <c r="C98" s="136">
        <v>760</v>
      </c>
      <c r="D98" s="136">
        <v>493</v>
      </c>
      <c r="E98" s="142"/>
    </row>
    <row r="99" spans="1:5" ht="14.4" x14ac:dyDescent="0.3">
      <c r="A99" s="135" t="s">
        <v>410</v>
      </c>
      <c r="B99" s="136">
        <v>0</v>
      </c>
      <c r="C99" s="136">
        <v>0</v>
      </c>
      <c r="D99" s="136">
        <v>36560</v>
      </c>
      <c r="E99" s="142"/>
    </row>
    <row r="100" spans="1:5" ht="14.4" x14ac:dyDescent="0.3">
      <c r="A100" s="135" t="s">
        <v>140</v>
      </c>
      <c r="B100" s="136">
        <v>3726</v>
      </c>
      <c r="C100" s="136">
        <v>3726</v>
      </c>
      <c r="D100" s="136">
        <v>3726</v>
      </c>
      <c r="E100" s="142"/>
    </row>
    <row r="101" spans="1:5" ht="14.4" x14ac:dyDescent="0.3">
      <c r="A101" s="135" t="s">
        <v>318</v>
      </c>
      <c r="B101" s="136">
        <v>0</v>
      </c>
      <c r="C101" s="136">
        <v>7284</v>
      </c>
      <c r="D101" s="136">
        <v>9979</v>
      </c>
      <c r="E101" s="142"/>
    </row>
    <row r="102" spans="1:5" ht="14.4" x14ac:dyDescent="0.3">
      <c r="A102" s="135" t="s">
        <v>180</v>
      </c>
      <c r="B102" s="136">
        <v>2332</v>
      </c>
      <c r="C102" s="136">
        <v>2332</v>
      </c>
      <c r="D102" s="136">
        <v>2332</v>
      </c>
      <c r="E102" s="142"/>
    </row>
    <row r="103" spans="1:5" ht="14.4" x14ac:dyDescent="0.3">
      <c r="A103" s="135" t="s">
        <v>319</v>
      </c>
      <c r="B103" s="136">
        <v>501</v>
      </c>
      <c r="C103" s="136">
        <v>504</v>
      </c>
      <c r="D103" s="136">
        <v>536</v>
      </c>
      <c r="E103" s="142"/>
    </row>
    <row r="104" spans="1:5" ht="14.4" x14ac:dyDescent="0.3">
      <c r="A104" s="135" t="s">
        <v>66</v>
      </c>
      <c r="B104" s="136">
        <v>875</v>
      </c>
      <c r="C104" s="136">
        <v>875</v>
      </c>
      <c r="D104" s="136">
        <v>875</v>
      </c>
      <c r="E104" s="142"/>
    </row>
    <row r="105" spans="1:5" ht="14.4" x14ac:dyDescent="0.3">
      <c r="A105" s="137" t="s">
        <v>391</v>
      </c>
      <c r="B105" s="138">
        <v>125443</v>
      </c>
      <c r="C105" s="138">
        <v>229802</v>
      </c>
      <c r="D105" s="138">
        <v>237704</v>
      </c>
      <c r="E105" s="142"/>
    </row>
    <row r="106" spans="1:5" ht="14.4" x14ac:dyDescent="0.3">
      <c r="A106" s="137" t="s">
        <v>335</v>
      </c>
      <c r="B106" s="138">
        <v>646347</v>
      </c>
      <c r="C106" s="138">
        <v>677040</v>
      </c>
      <c r="D106" s="138">
        <v>747868</v>
      </c>
      <c r="E106" s="142"/>
    </row>
    <row r="107" spans="1:5" ht="15.05" thickBot="1" x14ac:dyDescent="0.35">
      <c r="A107" s="139" t="s">
        <v>336</v>
      </c>
      <c r="B107" s="140">
        <v>-62476</v>
      </c>
      <c r="C107" s="140">
        <v>114215</v>
      </c>
      <c r="D107" s="140">
        <v>-107660</v>
      </c>
      <c r="E107" s="142"/>
    </row>
    <row r="108" spans="1:5" x14ac:dyDescent="0.2">
      <c r="A108" s="131"/>
      <c r="B108" s="132"/>
      <c r="C108" s="132"/>
      <c r="D108" s="132"/>
      <c r="E108" s="142"/>
    </row>
    <row r="109" spans="1:5" x14ac:dyDescent="0.2">
      <c r="A109" s="131"/>
      <c r="B109" s="132"/>
      <c r="C109" s="132"/>
      <c r="D109" s="132"/>
      <c r="E109" s="142"/>
    </row>
    <row r="110" spans="1:5" ht="15.05" thickBot="1" x14ac:dyDescent="0.35">
      <c r="A110" s="139" t="s">
        <v>337</v>
      </c>
      <c r="B110" s="140">
        <v>459646</v>
      </c>
      <c r="C110" s="140">
        <v>397170</v>
      </c>
      <c r="D110" s="140">
        <v>511385</v>
      </c>
      <c r="E110" s="142"/>
    </row>
    <row r="111" spans="1:5" ht="15.05" thickBot="1" x14ac:dyDescent="0.35">
      <c r="A111" s="139" t="s">
        <v>338</v>
      </c>
      <c r="B111" s="140">
        <v>-62476</v>
      </c>
      <c r="C111" s="140">
        <v>114215</v>
      </c>
      <c r="D111" s="140">
        <v>-107660</v>
      </c>
      <c r="E111" s="142"/>
    </row>
    <row r="112" spans="1:5" ht="15.05" thickBot="1" x14ac:dyDescent="0.35">
      <c r="A112" s="139" t="s">
        <v>339</v>
      </c>
      <c r="B112" s="140">
        <v>397170</v>
      </c>
      <c r="C112" s="140">
        <v>511385</v>
      </c>
      <c r="D112" s="140">
        <v>403725</v>
      </c>
      <c r="E112" s="142"/>
    </row>
    <row r="113" spans="1:5" x14ac:dyDescent="0.2">
      <c r="A113" s="131"/>
      <c r="B113" s="132"/>
      <c r="C113" s="132"/>
      <c r="D113" s="132"/>
      <c r="E113" s="142"/>
    </row>
    <row r="114" spans="1:5" x14ac:dyDescent="0.2">
      <c r="B114" s="142"/>
      <c r="C114" s="142"/>
      <c r="D114" s="142"/>
      <c r="E114" s="142"/>
    </row>
    <row r="115" spans="1:5" x14ac:dyDescent="0.2">
      <c r="B115" s="142"/>
      <c r="C115" s="142"/>
      <c r="D115" s="142"/>
      <c r="E115" s="142"/>
    </row>
    <row r="116" spans="1:5" x14ac:dyDescent="0.2">
      <c r="B116" s="142"/>
      <c r="C116" s="142"/>
      <c r="D116" s="142"/>
      <c r="E116" s="142"/>
    </row>
    <row r="117" spans="1:5" x14ac:dyDescent="0.2">
      <c r="B117" s="142"/>
      <c r="C117" s="142"/>
      <c r="D117" s="142"/>
      <c r="E117" s="142"/>
    </row>
    <row r="118" spans="1:5" x14ac:dyDescent="0.2">
      <c r="B118" s="142"/>
      <c r="C118" s="142"/>
      <c r="D118" s="142"/>
      <c r="E118" s="142"/>
    </row>
    <row r="119" spans="1:5" x14ac:dyDescent="0.2">
      <c r="B119" s="142"/>
      <c r="C119" s="142"/>
      <c r="D119" s="142"/>
      <c r="E119" s="142"/>
    </row>
    <row r="120" spans="1:5" x14ac:dyDescent="0.2">
      <c r="B120" s="142"/>
      <c r="C120" s="142"/>
      <c r="D120" s="142"/>
      <c r="E120" s="142"/>
    </row>
    <row r="121" spans="1:5" x14ac:dyDescent="0.2">
      <c r="B121" s="142"/>
      <c r="C121" s="142"/>
      <c r="D121" s="142"/>
      <c r="E121" s="142"/>
    </row>
    <row r="122" spans="1:5" x14ac:dyDescent="0.2">
      <c r="B122" s="142"/>
      <c r="C122" s="142"/>
      <c r="D122" s="142"/>
      <c r="E122" s="142"/>
    </row>
    <row r="123" spans="1:5" x14ac:dyDescent="0.2">
      <c r="B123" s="142"/>
      <c r="C123" s="142"/>
      <c r="D123" s="142"/>
      <c r="E123" s="142"/>
    </row>
    <row r="124" spans="1:5" x14ac:dyDescent="0.2">
      <c r="B124" s="142"/>
      <c r="C124" s="142"/>
      <c r="D124" s="142"/>
      <c r="E124" s="142"/>
    </row>
    <row r="125" spans="1:5" x14ac:dyDescent="0.2">
      <c r="B125" s="142"/>
      <c r="C125" s="142"/>
      <c r="D125" s="142"/>
      <c r="E125" s="142"/>
    </row>
    <row r="126" spans="1:5" x14ac:dyDescent="0.2">
      <c r="B126" s="142"/>
      <c r="C126" s="142"/>
      <c r="D126" s="142"/>
      <c r="E126" s="142"/>
    </row>
    <row r="127" spans="1:5" x14ac:dyDescent="0.2">
      <c r="B127" s="142"/>
      <c r="C127" s="142"/>
      <c r="D127" s="142"/>
      <c r="E127" s="142"/>
    </row>
    <row r="128" spans="1:5" x14ac:dyDescent="0.2">
      <c r="B128" s="142"/>
      <c r="C128" s="142"/>
      <c r="D128" s="142"/>
      <c r="E128" s="142"/>
    </row>
    <row r="129" spans="2:5" x14ac:dyDescent="0.2">
      <c r="B129" s="142"/>
      <c r="C129" s="142"/>
      <c r="D129" s="142"/>
      <c r="E129" s="142"/>
    </row>
    <row r="130" spans="2:5" x14ac:dyDescent="0.2">
      <c r="B130" s="142"/>
      <c r="C130" s="142"/>
      <c r="D130" s="142"/>
      <c r="E130" s="142"/>
    </row>
    <row r="131" spans="2:5" x14ac:dyDescent="0.2">
      <c r="B131" s="142"/>
      <c r="C131" s="142"/>
      <c r="D131" s="142"/>
      <c r="E131" s="142"/>
    </row>
    <row r="132" spans="2:5" x14ac:dyDescent="0.2">
      <c r="B132" s="142"/>
      <c r="C132" s="142"/>
      <c r="D132" s="142"/>
      <c r="E132" s="142"/>
    </row>
    <row r="133" spans="2:5" x14ac:dyDescent="0.2">
      <c r="B133" s="142"/>
      <c r="C133" s="142"/>
      <c r="D133" s="142"/>
      <c r="E133" s="142"/>
    </row>
    <row r="134" spans="2:5" x14ac:dyDescent="0.2">
      <c r="B134" s="142"/>
      <c r="C134" s="142"/>
      <c r="D134" s="142"/>
      <c r="E134" s="142"/>
    </row>
    <row r="135" spans="2:5" x14ac:dyDescent="0.2">
      <c r="B135" s="142"/>
      <c r="C135" s="142"/>
      <c r="D135" s="142"/>
      <c r="E135" s="142"/>
    </row>
    <row r="136" spans="2:5" x14ac:dyDescent="0.2">
      <c r="B136" s="142"/>
      <c r="C136" s="142"/>
      <c r="D136" s="142"/>
      <c r="E136" s="142"/>
    </row>
    <row r="137" spans="2:5" x14ac:dyDescent="0.2">
      <c r="B137" s="142"/>
      <c r="C137" s="142"/>
      <c r="D137" s="142"/>
      <c r="E137" s="142"/>
    </row>
    <row r="138" spans="2:5" x14ac:dyDescent="0.2">
      <c r="B138" s="142"/>
      <c r="C138" s="142"/>
      <c r="D138" s="142"/>
      <c r="E138" s="142"/>
    </row>
    <row r="139" spans="2:5" x14ac:dyDescent="0.2">
      <c r="B139" s="142"/>
      <c r="C139" s="142"/>
      <c r="D139" s="142"/>
      <c r="E139" s="142"/>
    </row>
    <row r="140" spans="2:5" x14ac:dyDescent="0.2">
      <c r="B140" s="142"/>
      <c r="C140" s="142"/>
      <c r="D140" s="142"/>
      <c r="E140" s="142"/>
    </row>
    <row r="141" spans="2:5" x14ac:dyDescent="0.2">
      <c r="B141" s="142"/>
      <c r="C141" s="142"/>
      <c r="D141" s="142"/>
      <c r="E141" s="142"/>
    </row>
    <row r="142" spans="2:5" x14ac:dyDescent="0.2">
      <c r="B142" s="142"/>
      <c r="C142" s="142"/>
      <c r="D142" s="142"/>
      <c r="E142" s="142"/>
    </row>
    <row r="143" spans="2:5" x14ac:dyDescent="0.2">
      <c r="B143" s="142"/>
      <c r="C143" s="142"/>
      <c r="D143" s="142"/>
      <c r="E143" s="142"/>
    </row>
    <row r="144" spans="2:5" x14ac:dyDescent="0.2">
      <c r="B144" s="142"/>
      <c r="C144" s="142"/>
      <c r="D144" s="142"/>
      <c r="E144" s="142"/>
    </row>
    <row r="145" spans="2:5" x14ac:dyDescent="0.2">
      <c r="B145" s="142"/>
      <c r="C145" s="142"/>
      <c r="D145" s="142"/>
      <c r="E145" s="142"/>
    </row>
    <row r="146" spans="2:5" x14ac:dyDescent="0.2">
      <c r="B146" s="142"/>
      <c r="C146" s="142"/>
      <c r="D146" s="142"/>
      <c r="E146" s="142"/>
    </row>
    <row r="147" spans="2:5" x14ac:dyDescent="0.2">
      <c r="B147" s="142"/>
      <c r="C147" s="142"/>
      <c r="D147" s="142"/>
      <c r="E147" s="142"/>
    </row>
    <row r="148" spans="2:5" x14ac:dyDescent="0.2">
      <c r="B148" s="142"/>
      <c r="C148" s="142"/>
      <c r="D148" s="142"/>
      <c r="E148" s="142"/>
    </row>
    <row r="149" spans="2:5" x14ac:dyDescent="0.2">
      <c r="B149" s="142"/>
      <c r="C149" s="142"/>
      <c r="D149" s="142"/>
      <c r="E149" s="142"/>
    </row>
    <row r="150" spans="2:5" x14ac:dyDescent="0.2">
      <c r="B150" s="142"/>
      <c r="C150" s="142"/>
      <c r="D150" s="142"/>
      <c r="E150" s="142"/>
    </row>
    <row r="151" spans="2:5" x14ac:dyDescent="0.2">
      <c r="B151" s="142"/>
      <c r="C151" s="142"/>
      <c r="D151" s="142"/>
      <c r="E151" s="142"/>
    </row>
    <row r="152" spans="2:5" x14ac:dyDescent="0.2">
      <c r="B152" s="142"/>
      <c r="C152" s="142"/>
      <c r="D152" s="142"/>
      <c r="E152" s="142"/>
    </row>
    <row r="153" spans="2:5" x14ac:dyDescent="0.2">
      <c r="B153" s="142"/>
      <c r="C153" s="142"/>
      <c r="D153" s="142"/>
      <c r="E153" s="142"/>
    </row>
    <row r="154" spans="2:5" x14ac:dyDescent="0.2">
      <c r="B154" s="142"/>
      <c r="C154" s="142"/>
      <c r="D154" s="142"/>
      <c r="E154" s="142"/>
    </row>
    <row r="155" spans="2:5" x14ac:dyDescent="0.2">
      <c r="B155" s="142"/>
      <c r="C155" s="142"/>
      <c r="D155" s="142"/>
      <c r="E155" s="142"/>
    </row>
    <row r="156" spans="2:5" x14ac:dyDescent="0.2">
      <c r="B156" s="142"/>
      <c r="C156" s="142"/>
      <c r="D156" s="142"/>
      <c r="E156" s="142"/>
    </row>
    <row r="157" spans="2:5" x14ac:dyDescent="0.2">
      <c r="B157" s="142"/>
      <c r="C157" s="142"/>
      <c r="D157" s="142"/>
      <c r="E157" s="142"/>
    </row>
    <row r="158" spans="2:5" x14ac:dyDescent="0.2">
      <c r="B158" s="142"/>
      <c r="C158" s="142"/>
      <c r="D158" s="142"/>
      <c r="E158" s="142"/>
    </row>
    <row r="159" spans="2:5" x14ac:dyDescent="0.2">
      <c r="B159" s="142"/>
      <c r="C159" s="142"/>
      <c r="D159" s="142"/>
      <c r="E159" s="142"/>
    </row>
    <row r="160" spans="2:5" x14ac:dyDescent="0.2">
      <c r="B160" s="142"/>
      <c r="C160" s="142"/>
      <c r="D160" s="142"/>
      <c r="E160" s="142"/>
    </row>
    <row r="161" spans="2:5" x14ac:dyDescent="0.2">
      <c r="B161" s="142"/>
      <c r="C161" s="142"/>
      <c r="D161" s="142"/>
      <c r="E161" s="142"/>
    </row>
    <row r="162" spans="2:5" x14ac:dyDescent="0.2">
      <c r="B162" s="142"/>
      <c r="C162" s="142"/>
      <c r="D162" s="142"/>
      <c r="E162" s="142"/>
    </row>
    <row r="163" spans="2:5" x14ac:dyDescent="0.2">
      <c r="B163" s="142"/>
      <c r="C163" s="142"/>
      <c r="D163" s="142"/>
      <c r="E163" s="142"/>
    </row>
    <row r="164" spans="2:5" x14ac:dyDescent="0.2">
      <c r="B164" s="142"/>
      <c r="C164" s="142"/>
      <c r="D164" s="142"/>
      <c r="E164" s="142"/>
    </row>
    <row r="165" spans="2:5" x14ac:dyDescent="0.2">
      <c r="B165" s="142"/>
      <c r="C165" s="142"/>
      <c r="D165" s="142"/>
      <c r="E165" s="142"/>
    </row>
    <row r="166" spans="2:5" x14ac:dyDescent="0.2">
      <c r="B166" s="142"/>
      <c r="C166" s="142"/>
      <c r="D166" s="142"/>
      <c r="E166" s="142"/>
    </row>
    <row r="167" spans="2:5" x14ac:dyDescent="0.2">
      <c r="B167" s="142"/>
      <c r="C167" s="142"/>
      <c r="D167" s="142"/>
      <c r="E167" s="142"/>
    </row>
    <row r="168" spans="2:5" x14ac:dyDescent="0.2">
      <c r="B168" s="142"/>
      <c r="C168" s="142"/>
      <c r="D168" s="142"/>
      <c r="E168" s="142"/>
    </row>
    <row r="169" spans="2:5" x14ac:dyDescent="0.2">
      <c r="B169" s="142"/>
      <c r="C169" s="142"/>
      <c r="D169" s="142"/>
      <c r="E169" s="142"/>
    </row>
    <row r="170" spans="2:5" x14ac:dyDescent="0.2">
      <c r="B170" s="142"/>
      <c r="C170" s="142"/>
      <c r="D170" s="142"/>
      <c r="E170" s="142"/>
    </row>
    <row r="171" spans="2:5" x14ac:dyDescent="0.2">
      <c r="B171" s="142"/>
      <c r="C171" s="142"/>
      <c r="D171" s="142"/>
      <c r="E171" s="142"/>
    </row>
    <row r="172" spans="2:5" x14ac:dyDescent="0.2">
      <c r="B172" s="142"/>
      <c r="C172" s="142"/>
      <c r="D172" s="142"/>
      <c r="E172" s="142"/>
    </row>
    <row r="173" spans="2:5" x14ac:dyDescent="0.2">
      <c r="B173" s="142"/>
      <c r="C173" s="142"/>
      <c r="D173" s="142"/>
      <c r="E173" s="142"/>
    </row>
    <row r="174" spans="2:5" x14ac:dyDescent="0.2">
      <c r="B174" s="142"/>
      <c r="C174" s="142"/>
      <c r="D174" s="142"/>
      <c r="E174" s="142"/>
    </row>
    <row r="175" spans="2:5" x14ac:dyDescent="0.2">
      <c r="B175" s="142"/>
      <c r="C175" s="142"/>
      <c r="D175" s="142"/>
      <c r="E175" s="142"/>
    </row>
    <row r="176" spans="2:5" x14ac:dyDescent="0.2">
      <c r="B176" s="142"/>
      <c r="C176" s="142"/>
      <c r="D176" s="142"/>
      <c r="E176" s="142"/>
    </row>
    <row r="177" spans="2:5" x14ac:dyDescent="0.2">
      <c r="B177" s="142"/>
      <c r="C177" s="142"/>
      <c r="D177" s="142"/>
      <c r="E177" s="142"/>
    </row>
    <row r="178" spans="2:5" x14ac:dyDescent="0.2">
      <c r="B178" s="142"/>
      <c r="C178" s="142"/>
      <c r="D178" s="142"/>
      <c r="E178" s="142"/>
    </row>
    <row r="179" spans="2:5" x14ac:dyDescent="0.2">
      <c r="B179" s="142"/>
      <c r="C179" s="142"/>
      <c r="D179" s="142"/>
      <c r="E179" s="142"/>
    </row>
    <row r="180" spans="2:5" x14ac:dyDescent="0.2">
      <c r="B180" s="142"/>
      <c r="C180" s="142"/>
      <c r="D180" s="142"/>
      <c r="E180" s="142"/>
    </row>
    <row r="181" spans="2:5" x14ac:dyDescent="0.2">
      <c r="B181" s="142"/>
      <c r="C181" s="142"/>
      <c r="D181" s="142"/>
      <c r="E181" s="142"/>
    </row>
    <row r="182" spans="2:5" x14ac:dyDescent="0.2">
      <c r="B182" s="142"/>
      <c r="C182" s="142"/>
      <c r="D182" s="142"/>
      <c r="E182" s="142"/>
    </row>
    <row r="183" spans="2:5" x14ac:dyDescent="0.2">
      <c r="B183" s="142"/>
      <c r="C183" s="142"/>
      <c r="D183" s="142"/>
      <c r="E183" s="142"/>
    </row>
    <row r="184" spans="2:5" x14ac:dyDescent="0.2">
      <c r="B184" s="142"/>
      <c r="C184" s="142"/>
      <c r="D184" s="142"/>
      <c r="E184" s="142"/>
    </row>
    <row r="185" spans="2:5" x14ac:dyDescent="0.2">
      <c r="B185" s="142"/>
      <c r="C185" s="142"/>
      <c r="D185" s="142"/>
      <c r="E185" s="142"/>
    </row>
    <row r="186" spans="2:5" x14ac:dyDescent="0.2">
      <c r="B186" s="142"/>
      <c r="C186" s="142"/>
      <c r="D186" s="142"/>
      <c r="E186" s="142"/>
    </row>
    <row r="187" spans="2:5" x14ac:dyDescent="0.2">
      <c r="B187" s="142"/>
      <c r="C187" s="142"/>
      <c r="D187" s="142"/>
      <c r="E187" s="142"/>
    </row>
    <row r="188" spans="2:5" x14ac:dyDescent="0.2">
      <c r="B188" s="142"/>
      <c r="C188" s="142"/>
      <c r="D188" s="142"/>
      <c r="E188" s="142"/>
    </row>
    <row r="189" spans="2:5" x14ac:dyDescent="0.2">
      <c r="B189" s="142"/>
      <c r="C189" s="142"/>
      <c r="D189" s="142"/>
      <c r="E189" s="142"/>
    </row>
    <row r="190" spans="2:5" x14ac:dyDescent="0.2">
      <c r="B190" s="142"/>
      <c r="C190" s="142"/>
      <c r="D190" s="142"/>
      <c r="E190" s="142"/>
    </row>
    <row r="191" spans="2:5" x14ac:dyDescent="0.2">
      <c r="B191" s="142"/>
      <c r="C191" s="142"/>
      <c r="D191" s="142"/>
      <c r="E191" s="142"/>
    </row>
    <row r="192" spans="2:5" x14ac:dyDescent="0.2">
      <c r="B192" s="142"/>
      <c r="C192" s="142"/>
      <c r="D192" s="142"/>
      <c r="E192" s="142"/>
    </row>
    <row r="193" spans="2:5" x14ac:dyDescent="0.2">
      <c r="B193" s="142"/>
      <c r="C193" s="142"/>
      <c r="D193" s="142"/>
      <c r="E193" s="142"/>
    </row>
    <row r="194" spans="2:5" x14ac:dyDescent="0.2">
      <c r="B194" s="142"/>
      <c r="C194" s="142"/>
      <c r="D194" s="142"/>
      <c r="E194" s="142"/>
    </row>
    <row r="195" spans="2:5" x14ac:dyDescent="0.2">
      <c r="B195" s="142"/>
      <c r="C195" s="142"/>
      <c r="D195" s="142"/>
      <c r="E195" s="142"/>
    </row>
    <row r="196" spans="2:5" x14ac:dyDescent="0.2">
      <c r="B196" s="142"/>
      <c r="C196" s="142"/>
      <c r="D196" s="142"/>
      <c r="E196" s="142"/>
    </row>
    <row r="197" spans="2:5" x14ac:dyDescent="0.2">
      <c r="B197" s="142"/>
      <c r="C197" s="142"/>
      <c r="D197" s="142"/>
      <c r="E197" s="142"/>
    </row>
    <row r="198" spans="2:5" x14ac:dyDescent="0.2">
      <c r="B198" s="142"/>
      <c r="C198" s="142"/>
      <c r="D198" s="142"/>
      <c r="E198" s="142"/>
    </row>
    <row r="199" spans="2:5" x14ac:dyDescent="0.2">
      <c r="B199" s="142"/>
      <c r="C199" s="142"/>
      <c r="D199" s="142"/>
      <c r="E199" s="142"/>
    </row>
    <row r="200" spans="2:5" x14ac:dyDescent="0.2">
      <c r="B200" s="142"/>
      <c r="C200" s="142"/>
      <c r="D200" s="142"/>
      <c r="E200" s="142"/>
    </row>
    <row r="201" spans="2:5" x14ac:dyDescent="0.2">
      <c r="B201" s="142"/>
      <c r="C201" s="142"/>
      <c r="D201" s="142"/>
      <c r="E201" s="142"/>
    </row>
    <row r="202" spans="2:5" x14ac:dyDescent="0.2">
      <c r="B202" s="142"/>
      <c r="C202" s="142"/>
      <c r="D202" s="142"/>
      <c r="E202" s="142"/>
    </row>
    <row r="203" spans="2:5" x14ac:dyDescent="0.2">
      <c r="B203" s="142"/>
      <c r="C203" s="142"/>
      <c r="D203" s="142"/>
      <c r="E203" s="142"/>
    </row>
    <row r="204" spans="2:5" x14ac:dyDescent="0.2">
      <c r="B204" s="142"/>
      <c r="C204" s="142"/>
      <c r="D204" s="142"/>
      <c r="E204" s="142"/>
    </row>
    <row r="205" spans="2:5" x14ac:dyDescent="0.2">
      <c r="B205" s="142"/>
      <c r="C205" s="142"/>
      <c r="D205" s="142"/>
      <c r="E205" s="142"/>
    </row>
    <row r="206" spans="2:5" x14ac:dyDescent="0.2">
      <c r="B206" s="142"/>
      <c r="C206" s="142"/>
      <c r="D206" s="142"/>
      <c r="E206" s="142"/>
    </row>
    <row r="207" spans="2:5" x14ac:dyDescent="0.2">
      <c r="B207" s="142"/>
      <c r="C207" s="142"/>
      <c r="D207" s="142"/>
      <c r="E207" s="142"/>
    </row>
    <row r="208" spans="2:5" x14ac:dyDescent="0.2">
      <c r="B208" s="142"/>
      <c r="C208" s="142"/>
      <c r="D208" s="142"/>
      <c r="E208" s="142"/>
    </row>
    <row r="209" spans="2:5" x14ac:dyDescent="0.2">
      <c r="B209" s="142"/>
      <c r="C209" s="142"/>
      <c r="D209" s="142"/>
      <c r="E209" s="142"/>
    </row>
    <row r="210" spans="2:5" x14ac:dyDescent="0.2">
      <c r="B210" s="142"/>
      <c r="C210" s="142"/>
      <c r="D210" s="142"/>
      <c r="E210" s="142"/>
    </row>
    <row r="211" spans="2:5" x14ac:dyDescent="0.2">
      <c r="B211" s="142"/>
      <c r="C211" s="142"/>
      <c r="D211" s="142"/>
      <c r="E211" s="142"/>
    </row>
    <row r="212" spans="2:5" x14ac:dyDescent="0.2">
      <c r="B212" s="142"/>
      <c r="C212" s="142"/>
      <c r="D212" s="142"/>
      <c r="E212" s="142"/>
    </row>
    <row r="213" spans="2:5" x14ac:dyDescent="0.2">
      <c r="B213" s="142"/>
      <c r="C213" s="142"/>
      <c r="D213" s="142"/>
      <c r="E213" s="142"/>
    </row>
    <row r="214" spans="2:5" x14ac:dyDescent="0.2">
      <c r="B214" s="142"/>
      <c r="C214" s="142"/>
      <c r="D214" s="142"/>
      <c r="E214" s="142"/>
    </row>
    <row r="215" spans="2:5" x14ac:dyDescent="0.2">
      <c r="B215" s="142"/>
      <c r="C215" s="142"/>
      <c r="D215" s="142"/>
      <c r="E215" s="142"/>
    </row>
    <row r="216" spans="2:5" x14ac:dyDescent="0.2">
      <c r="B216" s="142"/>
      <c r="C216" s="142"/>
      <c r="D216" s="142"/>
      <c r="E216" s="142"/>
    </row>
    <row r="217" spans="2:5" x14ac:dyDescent="0.2">
      <c r="B217" s="142"/>
      <c r="C217" s="142"/>
      <c r="D217" s="142"/>
      <c r="E217" s="142"/>
    </row>
    <row r="218" spans="2:5" x14ac:dyDescent="0.2">
      <c r="B218" s="142"/>
      <c r="C218" s="142"/>
      <c r="D218" s="142"/>
      <c r="E218" s="142"/>
    </row>
    <row r="219" spans="2:5" x14ac:dyDescent="0.2">
      <c r="B219" s="142"/>
      <c r="C219" s="142"/>
      <c r="D219" s="142"/>
      <c r="E219" s="142"/>
    </row>
    <row r="220" spans="2:5" x14ac:dyDescent="0.2">
      <c r="B220" s="142"/>
      <c r="C220" s="142"/>
      <c r="D220" s="142"/>
      <c r="E220" s="142"/>
    </row>
    <row r="221" spans="2:5" x14ac:dyDescent="0.2">
      <c r="B221" s="142"/>
      <c r="C221" s="142"/>
      <c r="D221" s="142"/>
      <c r="E221" s="142"/>
    </row>
    <row r="222" spans="2:5" x14ac:dyDescent="0.2">
      <c r="B222" s="142"/>
      <c r="C222" s="142"/>
      <c r="D222" s="142"/>
      <c r="E222" s="142"/>
    </row>
    <row r="223" spans="2:5" x14ac:dyDescent="0.2">
      <c r="B223" s="142"/>
      <c r="C223" s="142"/>
      <c r="D223" s="142"/>
      <c r="E223" s="142"/>
    </row>
    <row r="224" spans="2:5" x14ac:dyDescent="0.2">
      <c r="B224" s="142"/>
      <c r="C224" s="142"/>
      <c r="D224" s="142"/>
      <c r="E224" s="142"/>
    </row>
    <row r="225" spans="2:5" x14ac:dyDescent="0.2">
      <c r="B225" s="142"/>
      <c r="C225" s="142"/>
      <c r="D225" s="142"/>
      <c r="E225" s="142"/>
    </row>
    <row r="226" spans="2:5" x14ac:dyDescent="0.2">
      <c r="B226" s="142"/>
      <c r="C226" s="142"/>
      <c r="D226" s="142"/>
      <c r="E226" s="142"/>
    </row>
    <row r="227" spans="2:5" x14ac:dyDescent="0.2">
      <c r="B227" s="142"/>
      <c r="C227" s="142"/>
      <c r="D227" s="142"/>
      <c r="E227" s="142"/>
    </row>
    <row r="228" spans="2:5" x14ac:dyDescent="0.2">
      <c r="B228" s="142"/>
      <c r="C228" s="142"/>
      <c r="D228" s="142"/>
      <c r="E228" s="142"/>
    </row>
    <row r="229" spans="2:5" x14ac:dyDescent="0.2">
      <c r="B229" s="142"/>
      <c r="C229" s="142"/>
      <c r="D229" s="142"/>
      <c r="E229" s="142"/>
    </row>
    <row r="230" spans="2:5" x14ac:dyDescent="0.2">
      <c r="B230" s="142"/>
      <c r="C230" s="142"/>
      <c r="D230" s="142"/>
      <c r="E230" s="142"/>
    </row>
    <row r="231" spans="2:5" x14ac:dyDescent="0.2">
      <c r="B231" s="142"/>
      <c r="C231" s="142"/>
      <c r="D231" s="142"/>
      <c r="E231" s="142"/>
    </row>
    <row r="232" spans="2:5" x14ac:dyDescent="0.2">
      <c r="B232" s="142"/>
      <c r="C232" s="142"/>
      <c r="D232" s="142"/>
      <c r="E232" s="142"/>
    </row>
    <row r="233" spans="2:5" x14ac:dyDescent="0.2">
      <c r="B233" s="142"/>
      <c r="C233" s="142"/>
      <c r="D233" s="142"/>
      <c r="E233" s="142"/>
    </row>
    <row r="234" spans="2:5" x14ac:dyDescent="0.2">
      <c r="B234" s="142"/>
      <c r="C234" s="142"/>
      <c r="D234" s="142"/>
      <c r="E234" s="142"/>
    </row>
    <row r="235" spans="2:5" x14ac:dyDescent="0.2">
      <c r="B235" s="142"/>
      <c r="C235" s="142"/>
      <c r="D235" s="142"/>
      <c r="E235" s="142"/>
    </row>
    <row r="236" spans="2:5" x14ac:dyDescent="0.2">
      <c r="B236" s="142"/>
      <c r="C236" s="142"/>
      <c r="D236" s="142"/>
      <c r="E236" s="142"/>
    </row>
    <row r="237" spans="2:5" x14ac:dyDescent="0.2">
      <c r="B237" s="142"/>
      <c r="C237" s="142"/>
      <c r="D237" s="142"/>
      <c r="E237" s="142"/>
    </row>
    <row r="238" spans="2:5" x14ac:dyDescent="0.2">
      <c r="B238" s="142"/>
      <c r="C238" s="142"/>
      <c r="D238" s="142"/>
      <c r="E238" s="142"/>
    </row>
    <row r="239" spans="2:5" x14ac:dyDescent="0.2">
      <c r="B239" s="142"/>
      <c r="C239" s="142"/>
      <c r="D239" s="142"/>
      <c r="E239" s="142"/>
    </row>
    <row r="240" spans="2:5" x14ac:dyDescent="0.2">
      <c r="B240" s="142"/>
      <c r="C240" s="142"/>
      <c r="D240" s="142"/>
      <c r="E240" s="142"/>
    </row>
    <row r="241" spans="2:5" x14ac:dyDescent="0.2">
      <c r="B241" s="142"/>
      <c r="C241" s="142"/>
      <c r="D241" s="142"/>
      <c r="E241" s="142"/>
    </row>
    <row r="242" spans="2:5" x14ac:dyDescent="0.2">
      <c r="B242" s="142"/>
      <c r="C242" s="142"/>
      <c r="D242" s="142"/>
      <c r="E242" s="142"/>
    </row>
    <row r="243" spans="2:5" x14ac:dyDescent="0.2">
      <c r="B243" s="142"/>
      <c r="C243" s="142"/>
      <c r="D243" s="142"/>
      <c r="E243" s="142"/>
    </row>
    <row r="244" spans="2:5" x14ac:dyDescent="0.2">
      <c r="B244" s="142"/>
      <c r="C244" s="142"/>
      <c r="D244" s="142"/>
      <c r="E244" s="142"/>
    </row>
    <row r="245" spans="2:5" x14ac:dyDescent="0.2">
      <c r="B245" s="142"/>
      <c r="C245" s="142"/>
      <c r="D245" s="142"/>
      <c r="E245" s="142"/>
    </row>
    <row r="246" spans="2:5" x14ac:dyDescent="0.2">
      <c r="B246" s="142"/>
      <c r="C246" s="142"/>
      <c r="D246" s="142"/>
      <c r="E246" s="142"/>
    </row>
    <row r="247" spans="2:5" x14ac:dyDescent="0.2">
      <c r="B247" s="142"/>
      <c r="C247" s="142"/>
      <c r="D247" s="142"/>
      <c r="E247" s="142"/>
    </row>
    <row r="248" spans="2:5" x14ac:dyDescent="0.2">
      <c r="B248" s="142"/>
      <c r="C248" s="142"/>
      <c r="D248" s="142"/>
      <c r="E248" s="142"/>
    </row>
    <row r="249" spans="2:5" x14ac:dyDescent="0.2">
      <c r="B249" s="142"/>
      <c r="C249" s="142"/>
      <c r="D249" s="142"/>
      <c r="E249" s="142"/>
    </row>
    <row r="250" spans="2:5" x14ac:dyDescent="0.2">
      <c r="B250" s="142"/>
      <c r="C250" s="142"/>
      <c r="D250" s="142"/>
      <c r="E250" s="142"/>
    </row>
    <row r="251" spans="2:5" x14ac:dyDescent="0.2">
      <c r="B251" s="142"/>
      <c r="C251" s="142"/>
      <c r="D251" s="142"/>
      <c r="E251" s="142"/>
    </row>
    <row r="252" spans="2:5" x14ac:dyDescent="0.2">
      <c r="B252" s="142"/>
      <c r="C252" s="142"/>
      <c r="D252" s="142"/>
      <c r="E252" s="142"/>
    </row>
    <row r="253" spans="2:5" x14ac:dyDescent="0.2">
      <c r="B253" s="142"/>
      <c r="C253" s="142"/>
      <c r="D253" s="142"/>
      <c r="E253" s="142"/>
    </row>
    <row r="254" spans="2:5" x14ac:dyDescent="0.2">
      <c r="B254" s="142"/>
      <c r="C254" s="142"/>
      <c r="D254" s="142"/>
      <c r="E254" s="142"/>
    </row>
    <row r="255" spans="2:5" x14ac:dyDescent="0.2">
      <c r="B255" s="142"/>
      <c r="C255" s="142"/>
      <c r="D255" s="142"/>
      <c r="E255" s="142"/>
    </row>
    <row r="256" spans="2:5" x14ac:dyDescent="0.2">
      <c r="B256" s="142"/>
      <c r="C256" s="142"/>
      <c r="D256" s="142"/>
      <c r="E256" s="142"/>
    </row>
    <row r="257" spans="2:5" x14ac:dyDescent="0.2">
      <c r="B257" s="142"/>
      <c r="C257" s="142"/>
      <c r="D257" s="142"/>
      <c r="E257" s="142"/>
    </row>
    <row r="258" spans="2:5" x14ac:dyDescent="0.2">
      <c r="B258" s="142"/>
      <c r="C258" s="142"/>
      <c r="D258" s="142"/>
      <c r="E258" s="142"/>
    </row>
    <row r="259" spans="2:5" x14ac:dyDescent="0.2">
      <c r="B259" s="142"/>
      <c r="C259" s="142"/>
      <c r="D259" s="142"/>
      <c r="E259" s="142"/>
    </row>
    <row r="260" spans="2:5" x14ac:dyDescent="0.2">
      <c r="B260" s="142"/>
      <c r="C260" s="142"/>
      <c r="D260" s="142"/>
      <c r="E260" s="142"/>
    </row>
    <row r="261" spans="2:5" x14ac:dyDescent="0.2">
      <c r="B261" s="142"/>
      <c r="C261" s="142"/>
      <c r="D261" s="142"/>
      <c r="E261" s="142"/>
    </row>
    <row r="262" spans="2:5" x14ac:dyDescent="0.2">
      <c r="B262" s="142"/>
      <c r="C262" s="142"/>
      <c r="D262" s="142"/>
      <c r="E262" s="142"/>
    </row>
    <row r="263" spans="2:5" x14ac:dyDescent="0.2">
      <c r="B263" s="142"/>
      <c r="C263" s="142"/>
      <c r="D263" s="142"/>
      <c r="E263" s="142"/>
    </row>
    <row r="264" spans="2:5" x14ac:dyDescent="0.2">
      <c r="B264" s="142"/>
      <c r="C264" s="142"/>
      <c r="D264" s="142"/>
      <c r="E264" s="142"/>
    </row>
    <row r="265" spans="2:5" x14ac:dyDescent="0.2">
      <c r="B265" s="142"/>
      <c r="C265" s="142"/>
      <c r="D265" s="142"/>
      <c r="E265" s="142"/>
    </row>
    <row r="266" spans="2:5" x14ac:dyDescent="0.2">
      <c r="B266" s="142"/>
      <c r="C266" s="142"/>
      <c r="D266" s="142"/>
      <c r="E266" s="142"/>
    </row>
    <row r="267" spans="2:5" x14ac:dyDescent="0.2">
      <c r="B267" s="142"/>
      <c r="C267" s="142"/>
      <c r="D267" s="142"/>
      <c r="E267" s="142"/>
    </row>
    <row r="268" spans="2:5" x14ac:dyDescent="0.2">
      <c r="B268" s="142"/>
      <c r="C268" s="142"/>
      <c r="D268" s="142"/>
      <c r="E268" s="142"/>
    </row>
    <row r="269" spans="2:5" x14ac:dyDescent="0.2">
      <c r="B269" s="142"/>
      <c r="C269" s="142"/>
      <c r="D269" s="142"/>
      <c r="E269" s="142"/>
    </row>
    <row r="270" spans="2:5" x14ac:dyDescent="0.2">
      <c r="B270" s="142"/>
      <c r="C270" s="142"/>
      <c r="D270" s="142"/>
      <c r="E270" s="142"/>
    </row>
    <row r="271" spans="2:5" x14ac:dyDescent="0.2">
      <c r="B271" s="142"/>
      <c r="C271" s="142"/>
      <c r="D271" s="142"/>
      <c r="E271" s="142"/>
    </row>
    <row r="272" spans="2:5" x14ac:dyDescent="0.2">
      <c r="B272" s="142"/>
      <c r="C272" s="142"/>
      <c r="D272" s="142"/>
      <c r="E272" s="142"/>
    </row>
    <row r="273" spans="2:5" x14ac:dyDescent="0.2">
      <c r="B273" s="142"/>
      <c r="C273" s="142"/>
      <c r="D273" s="142"/>
      <c r="E273" s="142"/>
    </row>
    <row r="274" spans="2:5" x14ac:dyDescent="0.2">
      <c r="B274" s="142"/>
      <c r="C274" s="142"/>
      <c r="D274" s="142"/>
      <c r="E274" s="142"/>
    </row>
    <row r="275" spans="2:5" x14ac:dyDescent="0.2">
      <c r="B275" s="142"/>
      <c r="C275" s="142"/>
      <c r="D275" s="142"/>
      <c r="E275" s="142"/>
    </row>
    <row r="276" spans="2:5" x14ac:dyDescent="0.2">
      <c r="B276" s="142"/>
      <c r="C276" s="142"/>
      <c r="D276" s="142"/>
      <c r="E276" s="142"/>
    </row>
    <row r="277" spans="2:5" x14ac:dyDescent="0.2">
      <c r="B277" s="142"/>
      <c r="C277" s="142"/>
      <c r="D277" s="142"/>
      <c r="E277" s="142"/>
    </row>
    <row r="278" spans="2:5" x14ac:dyDescent="0.2">
      <c r="B278" s="142"/>
      <c r="C278" s="142"/>
      <c r="D278" s="142"/>
      <c r="E278" s="142"/>
    </row>
    <row r="279" spans="2:5" x14ac:dyDescent="0.2">
      <c r="B279" s="142"/>
      <c r="C279" s="142"/>
      <c r="D279" s="142"/>
      <c r="E279" s="142"/>
    </row>
    <row r="280" spans="2:5" x14ac:dyDescent="0.2">
      <c r="B280" s="142"/>
      <c r="C280" s="142"/>
      <c r="D280" s="142"/>
      <c r="E280" s="142"/>
    </row>
    <row r="281" spans="2:5" x14ac:dyDescent="0.2">
      <c r="B281" s="142"/>
      <c r="C281" s="142"/>
      <c r="D281" s="142"/>
      <c r="E281" s="142"/>
    </row>
    <row r="282" spans="2:5" x14ac:dyDescent="0.2">
      <c r="B282" s="142"/>
      <c r="C282" s="142"/>
      <c r="D282" s="142"/>
      <c r="E282" s="142"/>
    </row>
    <row r="283" spans="2:5" x14ac:dyDescent="0.2">
      <c r="B283" s="142"/>
      <c r="C283" s="142"/>
      <c r="D283" s="142"/>
      <c r="E283" s="142"/>
    </row>
    <row r="284" spans="2:5" x14ac:dyDescent="0.2">
      <c r="B284" s="142"/>
      <c r="C284" s="142"/>
      <c r="D284" s="142"/>
      <c r="E284" s="142"/>
    </row>
    <row r="285" spans="2:5" x14ac:dyDescent="0.2">
      <c r="B285" s="142"/>
      <c r="C285" s="142"/>
      <c r="D285" s="142"/>
      <c r="E285" s="142"/>
    </row>
    <row r="286" spans="2:5" x14ac:dyDescent="0.2">
      <c r="B286" s="142"/>
      <c r="C286" s="142"/>
      <c r="D286" s="142"/>
      <c r="E286" s="142"/>
    </row>
    <row r="287" spans="2:5" x14ac:dyDescent="0.2">
      <c r="B287" s="142"/>
      <c r="C287" s="142"/>
      <c r="D287" s="142"/>
      <c r="E287" s="142"/>
    </row>
    <row r="288" spans="2:5" x14ac:dyDescent="0.2">
      <c r="B288" s="142"/>
      <c r="C288" s="142"/>
      <c r="D288" s="142"/>
      <c r="E288" s="142"/>
    </row>
    <row r="289" spans="2:5" x14ac:dyDescent="0.2">
      <c r="B289" s="142"/>
      <c r="C289" s="142"/>
      <c r="D289" s="142"/>
      <c r="E289" s="142"/>
    </row>
    <row r="290" spans="2:5" x14ac:dyDescent="0.2">
      <c r="B290" s="142"/>
      <c r="C290" s="142"/>
      <c r="D290" s="142"/>
      <c r="E290" s="142"/>
    </row>
    <row r="291" spans="2:5" x14ac:dyDescent="0.2">
      <c r="B291" s="142"/>
      <c r="C291" s="142"/>
      <c r="D291" s="142"/>
      <c r="E291" s="142"/>
    </row>
    <row r="292" spans="2:5" x14ac:dyDescent="0.2">
      <c r="B292" s="142"/>
      <c r="C292" s="142"/>
      <c r="D292" s="142"/>
      <c r="E292" s="142"/>
    </row>
    <row r="293" spans="2:5" x14ac:dyDescent="0.2">
      <c r="B293" s="142"/>
      <c r="C293" s="142"/>
      <c r="D293" s="142"/>
      <c r="E293" s="142"/>
    </row>
    <row r="294" spans="2:5" x14ac:dyDescent="0.2">
      <c r="B294" s="142"/>
      <c r="C294" s="142"/>
      <c r="D294" s="142"/>
      <c r="E294" s="142"/>
    </row>
    <row r="295" spans="2:5" x14ac:dyDescent="0.2">
      <c r="B295" s="142"/>
      <c r="C295" s="142"/>
      <c r="D295" s="142"/>
      <c r="E295" s="142"/>
    </row>
    <row r="296" spans="2:5" x14ac:dyDescent="0.2">
      <c r="B296" s="142"/>
      <c r="C296" s="142"/>
      <c r="D296" s="142"/>
      <c r="E296" s="142"/>
    </row>
    <row r="297" spans="2:5" x14ac:dyDescent="0.2">
      <c r="B297" s="142"/>
      <c r="C297" s="142"/>
      <c r="D297" s="142"/>
      <c r="E297" s="142"/>
    </row>
    <row r="298" spans="2:5" x14ac:dyDescent="0.2">
      <c r="B298" s="142"/>
      <c r="C298" s="142"/>
      <c r="D298" s="142"/>
      <c r="E298" s="142"/>
    </row>
    <row r="299" spans="2:5" x14ac:dyDescent="0.2">
      <c r="B299" s="142"/>
      <c r="C299" s="142"/>
      <c r="D299" s="142"/>
      <c r="E299" s="142"/>
    </row>
    <row r="300" spans="2:5" x14ac:dyDescent="0.2">
      <c r="B300" s="142"/>
      <c r="C300" s="142"/>
      <c r="D300" s="142"/>
      <c r="E300" s="142"/>
    </row>
    <row r="301" spans="2:5" x14ac:dyDescent="0.2">
      <c r="B301" s="142"/>
      <c r="C301" s="142"/>
      <c r="D301" s="142"/>
      <c r="E301" s="142"/>
    </row>
    <row r="302" spans="2:5" x14ac:dyDescent="0.2">
      <c r="B302" s="142"/>
      <c r="C302" s="142"/>
      <c r="D302" s="142"/>
      <c r="E302" s="142"/>
    </row>
    <row r="303" spans="2:5" x14ac:dyDescent="0.2">
      <c r="B303" s="142"/>
      <c r="C303" s="142"/>
      <c r="D303" s="142"/>
      <c r="E303" s="142"/>
    </row>
    <row r="304" spans="2:5" x14ac:dyDescent="0.2">
      <c r="B304" s="142"/>
      <c r="C304" s="142"/>
      <c r="D304" s="142"/>
      <c r="E304" s="142"/>
    </row>
    <row r="305" spans="2:5" x14ac:dyDescent="0.2">
      <c r="B305" s="142"/>
      <c r="C305" s="142"/>
      <c r="D305" s="142"/>
      <c r="E305" s="142"/>
    </row>
    <row r="306" spans="2:5" x14ac:dyDescent="0.2">
      <c r="B306" s="142"/>
      <c r="C306" s="142"/>
      <c r="D306" s="142"/>
      <c r="E306" s="142"/>
    </row>
    <row r="307" spans="2:5" x14ac:dyDescent="0.2">
      <c r="B307" s="142"/>
      <c r="C307" s="142"/>
      <c r="D307" s="142"/>
      <c r="E307" s="142"/>
    </row>
    <row r="308" spans="2:5" x14ac:dyDescent="0.2">
      <c r="B308" s="142"/>
      <c r="C308" s="142"/>
      <c r="D308" s="142"/>
      <c r="E308" s="142"/>
    </row>
    <row r="309" spans="2:5" x14ac:dyDescent="0.2">
      <c r="B309" s="142"/>
      <c r="C309" s="142"/>
      <c r="D309" s="142"/>
      <c r="E309" s="142"/>
    </row>
    <row r="310" spans="2:5" x14ac:dyDescent="0.2">
      <c r="B310" s="142"/>
      <c r="C310" s="142"/>
      <c r="D310" s="142"/>
      <c r="E310" s="142"/>
    </row>
    <row r="311" spans="2:5" x14ac:dyDescent="0.2">
      <c r="B311" s="142"/>
      <c r="C311" s="142"/>
      <c r="D311" s="142"/>
      <c r="E311" s="142"/>
    </row>
    <row r="312" spans="2:5" x14ac:dyDescent="0.2">
      <c r="B312" s="142"/>
      <c r="C312" s="142"/>
      <c r="D312" s="142"/>
      <c r="E312" s="142"/>
    </row>
    <row r="313" spans="2:5" x14ac:dyDescent="0.2">
      <c r="B313" s="142"/>
      <c r="C313" s="142"/>
      <c r="D313" s="142"/>
      <c r="E313" s="142"/>
    </row>
    <row r="314" spans="2:5" x14ac:dyDescent="0.2">
      <c r="B314" s="142"/>
      <c r="C314" s="142"/>
      <c r="D314" s="142"/>
      <c r="E314" s="142"/>
    </row>
    <row r="315" spans="2:5" x14ac:dyDescent="0.2">
      <c r="B315" s="142"/>
      <c r="C315" s="142"/>
      <c r="D315" s="142"/>
      <c r="E315" s="142"/>
    </row>
    <row r="316" spans="2:5" x14ac:dyDescent="0.2">
      <c r="B316" s="142"/>
      <c r="C316" s="142"/>
      <c r="D316" s="142"/>
      <c r="E316" s="142"/>
    </row>
    <row r="317" spans="2:5" x14ac:dyDescent="0.2">
      <c r="B317" s="142"/>
      <c r="C317" s="142"/>
      <c r="D317" s="142"/>
      <c r="E317" s="142"/>
    </row>
    <row r="318" spans="2:5" x14ac:dyDescent="0.2">
      <c r="B318" s="142"/>
      <c r="C318" s="142"/>
      <c r="D318" s="142"/>
      <c r="E318" s="142"/>
    </row>
    <row r="319" spans="2:5" x14ac:dyDescent="0.2">
      <c r="B319" s="142"/>
      <c r="C319" s="142"/>
      <c r="D319" s="142"/>
      <c r="E319" s="142"/>
    </row>
    <row r="320" spans="2:5" x14ac:dyDescent="0.2">
      <c r="B320" s="142"/>
      <c r="C320" s="142"/>
      <c r="D320" s="142"/>
      <c r="E320" s="142"/>
    </row>
    <row r="321" spans="2:5" x14ac:dyDescent="0.2">
      <c r="B321" s="142"/>
      <c r="C321" s="142"/>
      <c r="D321" s="142"/>
      <c r="E321" s="142"/>
    </row>
    <row r="322" spans="2:5" x14ac:dyDescent="0.2">
      <c r="B322" s="142"/>
      <c r="C322" s="142"/>
      <c r="D322" s="142"/>
      <c r="E322" s="142"/>
    </row>
    <row r="323" spans="2:5" x14ac:dyDescent="0.2">
      <c r="B323" s="142"/>
      <c r="C323" s="142"/>
      <c r="D323" s="142"/>
      <c r="E323" s="142"/>
    </row>
    <row r="324" spans="2:5" x14ac:dyDescent="0.2">
      <c r="B324" s="142"/>
      <c r="C324" s="142"/>
      <c r="D324" s="142"/>
      <c r="E324" s="142"/>
    </row>
    <row r="325" spans="2:5" x14ac:dyDescent="0.2">
      <c r="B325" s="142"/>
      <c r="C325" s="142"/>
      <c r="D325" s="142"/>
      <c r="E325" s="142"/>
    </row>
    <row r="326" spans="2:5" x14ac:dyDescent="0.2">
      <c r="B326" s="142"/>
      <c r="C326" s="142"/>
      <c r="D326" s="142"/>
      <c r="E326" s="142"/>
    </row>
    <row r="327" spans="2:5" x14ac:dyDescent="0.2">
      <c r="B327" s="142"/>
      <c r="C327" s="142"/>
      <c r="D327" s="142"/>
      <c r="E327" s="142"/>
    </row>
    <row r="328" spans="2:5" x14ac:dyDescent="0.2">
      <c r="B328" s="142"/>
      <c r="C328" s="142"/>
      <c r="D328" s="142"/>
      <c r="E328" s="142"/>
    </row>
    <row r="329" spans="2:5" x14ac:dyDescent="0.2">
      <c r="B329" s="142"/>
      <c r="C329" s="142"/>
      <c r="D329" s="142"/>
      <c r="E329" s="142"/>
    </row>
    <row r="330" spans="2:5" x14ac:dyDescent="0.2">
      <c r="B330" s="142"/>
      <c r="C330" s="142"/>
      <c r="D330" s="142"/>
      <c r="E330" s="142"/>
    </row>
    <row r="331" spans="2:5" x14ac:dyDescent="0.2">
      <c r="B331" s="142"/>
      <c r="C331" s="142"/>
      <c r="D331" s="142"/>
      <c r="E331" s="142"/>
    </row>
    <row r="332" spans="2:5" x14ac:dyDescent="0.2">
      <c r="B332" s="142"/>
      <c r="C332" s="142"/>
      <c r="D332" s="142"/>
      <c r="E332" s="142"/>
    </row>
    <row r="333" spans="2:5" x14ac:dyDescent="0.2">
      <c r="B333" s="142"/>
      <c r="C333" s="142"/>
      <c r="D333" s="142"/>
      <c r="E333" s="142"/>
    </row>
    <row r="334" spans="2:5" x14ac:dyDescent="0.2">
      <c r="B334" s="142"/>
      <c r="C334" s="142"/>
      <c r="D334" s="142"/>
      <c r="E334" s="142"/>
    </row>
    <row r="335" spans="2:5" x14ac:dyDescent="0.2">
      <c r="B335" s="142"/>
      <c r="C335" s="142"/>
      <c r="D335" s="142"/>
      <c r="E335" s="142"/>
    </row>
    <row r="336" spans="2:5" x14ac:dyDescent="0.2">
      <c r="B336" s="142"/>
      <c r="C336" s="142"/>
      <c r="D336" s="142"/>
      <c r="E336" s="142"/>
    </row>
    <row r="337" spans="2:5" x14ac:dyDescent="0.2">
      <c r="B337" s="142"/>
      <c r="C337" s="142"/>
      <c r="D337" s="142"/>
      <c r="E337" s="142"/>
    </row>
    <row r="338" spans="2:5" x14ac:dyDescent="0.2">
      <c r="B338" s="142"/>
      <c r="C338" s="142"/>
      <c r="D338" s="142"/>
      <c r="E338" s="142"/>
    </row>
    <row r="339" spans="2:5" x14ac:dyDescent="0.2">
      <c r="B339" s="142"/>
      <c r="C339" s="142"/>
      <c r="D339" s="142"/>
      <c r="E339" s="142"/>
    </row>
    <row r="340" spans="2:5" x14ac:dyDescent="0.2">
      <c r="B340" s="142"/>
      <c r="C340" s="142"/>
      <c r="D340" s="142"/>
      <c r="E340" s="142"/>
    </row>
    <row r="341" spans="2:5" x14ac:dyDescent="0.2">
      <c r="B341" s="142"/>
      <c r="C341" s="142"/>
      <c r="D341" s="142"/>
      <c r="E341" s="142"/>
    </row>
    <row r="342" spans="2:5" x14ac:dyDescent="0.2">
      <c r="B342" s="142"/>
      <c r="C342" s="142"/>
      <c r="D342" s="142"/>
      <c r="E342" s="142"/>
    </row>
    <row r="343" spans="2:5" x14ac:dyDescent="0.2">
      <c r="B343" s="142"/>
      <c r="C343" s="142"/>
      <c r="D343" s="142"/>
      <c r="E343" s="142"/>
    </row>
    <row r="344" spans="2:5" x14ac:dyDescent="0.2">
      <c r="B344" s="142"/>
      <c r="C344" s="142"/>
      <c r="D344" s="142"/>
      <c r="E344" s="142"/>
    </row>
    <row r="345" spans="2:5" x14ac:dyDescent="0.2">
      <c r="B345" s="142"/>
      <c r="C345" s="142"/>
      <c r="D345" s="142"/>
      <c r="E345" s="142"/>
    </row>
    <row r="346" spans="2:5" x14ac:dyDescent="0.2">
      <c r="B346" s="142"/>
      <c r="C346" s="142"/>
      <c r="D346" s="142"/>
      <c r="E346" s="142"/>
    </row>
    <row r="347" spans="2:5" x14ac:dyDescent="0.2">
      <c r="B347" s="142"/>
      <c r="C347" s="142"/>
      <c r="D347" s="142"/>
      <c r="E347" s="142"/>
    </row>
    <row r="348" spans="2:5" x14ac:dyDescent="0.2">
      <c r="B348" s="142"/>
      <c r="C348" s="142"/>
      <c r="D348" s="142"/>
      <c r="E348" s="142"/>
    </row>
    <row r="349" spans="2:5" x14ac:dyDescent="0.2">
      <c r="B349" s="142"/>
      <c r="C349" s="142"/>
      <c r="D349" s="142"/>
      <c r="E349" s="142"/>
    </row>
    <row r="350" spans="2:5" x14ac:dyDescent="0.2">
      <c r="B350" s="142"/>
      <c r="C350" s="142"/>
      <c r="D350" s="142"/>
      <c r="E350" s="142"/>
    </row>
    <row r="351" spans="2:5" x14ac:dyDescent="0.2">
      <c r="B351" s="142"/>
      <c r="C351" s="142"/>
      <c r="D351" s="142"/>
      <c r="E351" s="142"/>
    </row>
    <row r="352" spans="2:5" x14ac:dyDescent="0.2">
      <c r="B352" s="142"/>
      <c r="C352" s="142"/>
      <c r="D352" s="142"/>
      <c r="E352" s="142"/>
    </row>
    <row r="353" spans="2:5" x14ac:dyDescent="0.2">
      <c r="B353" s="142"/>
      <c r="C353" s="142"/>
      <c r="D353" s="142"/>
      <c r="E353" s="142"/>
    </row>
    <row r="354" spans="2:5" x14ac:dyDescent="0.2">
      <c r="B354" s="142"/>
      <c r="C354" s="142"/>
      <c r="D354" s="142"/>
      <c r="E354" s="142"/>
    </row>
    <row r="355" spans="2:5" x14ac:dyDescent="0.2">
      <c r="B355" s="142"/>
      <c r="C355" s="142"/>
      <c r="D355" s="142"/>
      <c r="E355" s="142"/>
    </row>
    <row r="356" spans="2:5" x14ac:dyDescent="0.2">
      <c r="B356" s="142"/>
      <c r="C356" s="142"/>
      <c r="D356" s="142"/>
      <c r="E356" s="142"/>
    </row>
    <row r="357" spans="2:5" x14ac:dyDescent="0.2">
      <c r="B357" s="142"/>
      <c r="C357" s="142"/>
      <c r="D357" s="142"/>
      <c r="E357" s="142"/>
    </row>
    <row r="358" spans="2:5" x14ac:dyDescent="0.2">
      <c r="B358" s="142"/>
      <c r="C358" s="142"/>
      <c r="D358" s="142"/>
      <c r="E358" s="142"/>
    </row>
    <row r="359" spans="2:5" x14ac:dyDescent="0.2">
      <c r="B359" s="142"/>
      <c r="C359" s="142"/>
      <c r="D359" s="142"/>
      <c r="E359" s="142"/>
    </row>
    <row r="360" spans="2:5" x14ac:dyDescent="0.2">
      <c r="B360" s="142"/>
      <c r="C360" s="142"/>
      <c r="D360" s="142"/>
      <c r="E360" s="142"/>
    </row>
    <row r="361" spans="2:5" x14ac:dyDescent="0.2">
      <c r="B361" s="142"/>
      <c r="C361" s="142"/>
      <c r="D361" s="142"/>
      <c r="E361" s="142"/>
    </row>
    <row r="362" spans="2:5" x14ac:dyDescent="0.2">
      <c r="B362" s="142"/>
      <c r="C362" s="142"/>
      <c r="D362" s="142"/>
      <c r="E362" s="142"/>
    </row>
    <row r="363" spans="2:5" x14ac:dyDescent="0.2">
      <c r="B363" s="142"/>
      <c r="C363" s="142"/>
      <c r="D363" s="142"/>
      <c r="E363" s="142"/>
    </row>
    <row r="364" spans="2:5" x14ac:dyDescent="0.2">
      <c r="B364" s="142"/>
      <c r="C364" s="142"/>
      <c r="D364" s="142"/>
      <c r="E364" s="142"/>
    </row>
    <row r="365" spans="2:5" x14ac:dyDescent="0.2">
      <c r="B365" s="142"/>
      <c r="C365" s="142"/>
      <c r="D365" s="142"/>
      <c r="E365" s="142"/>
    </row>
    <row r="366" spans="2:5" x14ac:dyDescent="0.2">
      <c r="B366" s="142"/>
      <c r="C366" s="142"/>
      <c r="D366" s="142"/>
      <c r="E366" s="142"/>
    </row>
    <row r="367" spans="2:5" x14ac:dyDescent="0.2">
      <c r="B367" s="142"/>
      <c r="C367" s="142"/>
      <c r="D367" s="142"/>
      <c r="E367" s="142"/>
    </row>
    <row r="368" spans="2:5" x14ac:dyDescent="0.2">
      <c r="B368" s="142"/>
      <c r="C368" s="142"/>
      <c r="D368" s="142"/>
      <c r="E368" s="142"/>
    </row>
    <row r="369" spans="2:5" x14ac:dyDescent="0.2">
      <c r="B369" s="142"/>
      <c r="C369" s="142"/>
      <c r="D369" s="142"/>
      <c r="E369" s="142"/>
    </row>
    <row r="370" spans="2:5" x14ac:dyDescent="0.2">
      <c r="B370" s="142"/>
      <c r="C370" s="142"/>
      <c r="D370" s="142"/>
      <c r="E370" s="142"/>
    </row>
    <row r="371" spans="2:5" x14ac:dyDescent="0.2">
      <c r="B371" s="142"/>
      <c r="C371" s="142"/>
      <c r="D371" s="142"/>
      <c r="E371" s="142"/>
    </row>
    <row r="372" spans="2:5" x14ac:dyDescent="0.2">
      <c r="B372" s="142"/>
      <c r="C372" s="142"/>
      <c r="D372" s="142"/>
      <c r="E372" s="142"/>
    </row>
    <row r="373" spans="2:5" x14ac:dyDescent="0.2">
      <c r="B373" s="142"/>
      <c r="C373" s="142"/>
      <c r="D373" s="142"/>
      <c r="E373" s="142"/>
    </row>
    <row r="374" spans="2:5" x14ac:dyDescent="0.2">
      <c r="B374" s="142"/>
      <c r="C374" s="142"/>
      <c r="D374" s="142"/>
      <c r="E374" s="142"/>
    </row>
    <row r="375" spans="2:5" x14ac:dyDescent="0.2">
      <c r="B375" s="142"/>
      <c r="C375" s="142"/>
      <c r="D375" s="142"/>
      <c r="E375" s="142"/>
    </row>
    <row r="376" spans="2:5" x14ac:dyDescent="0.2">
      <c r="B376" s="142"/>
      <c r="C376" s="142"/>
      <c r="D376" s="142"/>
      <c r="E376" s="142"/>
    </row>
    <row r="377" spans="2:5" x14ac:dyDescent="0.2">
      <c r="B377" s="142"/>
      <c r="C377" s="142"/>
      <c r="D377" s="142"/>
      <c r="E377" s="142"/>
    </row>
    <row r="378" spans="2:5" x14ac:dyDescent="0.2">
      <c r="B378" s="142"/>
      <c r="C378" s="142"/>
      <c r="D378" s="142"/>
      <c r="E378" s="142"/>
    </row>
    <row r="379" spans="2:5" x14ac:dyDescent="0.2">
      <c r="B379" s="142"/>
      <c r="C379" s="142"/>
      <c r="D379" s="142"/>
      <c r="E379" s="142"/>
    </row>
    <row r="380" spans="2:5" x14ac:dyDescent="0.2">
      <c r="B380" s="142"/>
      <c r="C380" s="142"/>
      <c r="D380" s="142"/>
      <c r="E380" s="142"/>
    </row>
    <row r="381" spans="2:5" x14ac:dyDescent="0.2">
      <c r="B381" s="142"/>
      <c r="C381" s="142"/>
      <c r="D381" s="142"/>
      <c r="E381" s="142"/>
    </row>
    <row r="382" spans="2:5" x14ac:dyDescent="0.2">
      <c r="B382" s="142"/>
      <c r="C382" s="142"/>
      <c r="D382" s="142"/>
      <c r="E382" s="142"/>
    </row>
    <row r="383" spans="2:5" x14ac:dyDescent="0.2">
      <c r="B383" s="142"/>
      <c r="C383" s="142"/>
      <c r="D383" s="142"/>
      <c r="E383" s="142"/>
    </row>
    <row r="384" spans="2:5" x14ac:dyDescent="0.2">
      <c r="B384" s="142"/>
      <c r="C384" s="142"/>
      <c r="D384" s="142"/>
      <c r="E384" s="142"/>
    </row>
    <row r="385" spans="2:5" x14ac:dyDescent="0.2">
      <c r="B385" s="142"/>
      <c r="C385" s="142"/>
      <c r="D385" s="142"/>
      <c r="E385" s="142"/>
    </row>
    <row r="386" spans="2:5" x14ac:dyDescent="0.2">
      <c r="B386" s="142"/>
      <c r="C386" s="142"/>
      <c r="D386" s="142"/>
      <c r="E386" s="142"/>
    </row>
    <row r="387" spans="2:5" x14ac:dyDescent="0.2">
      <c r="B387" s="142"/>
      <c r="C387" s="142"/>
      <c r="D387" s="142"/>
      <c r="E387" s="142"/>
    </row>
    <row r="388" spans="2:5" x14ac:dyDescent="0.2">
      <c r="B388" s="142"/>
      <c r="C388" s="142"/>
      <c r="D388" s="142"/>
      <c r="E388" s="142"/>
    </row>
    <row r="389" spans="2:5" x14ac:dyDescent="0.2">
      <c r="B389" s="142"/>
      <c r="C389" s="142"/>
      <c r="D389" s="142"/>
      <c r="E389" s="142"/>
    </row>
    <row r="390" spans="2:5" x14ac:dyDescent="0.2">
      <c r="B390" s="142"/>
      <c r="C390" s="142"/>
      <c r="D390" s="142"/>
      <c r="E390" s="142"/>
    </row>
    <row r="391" spans="2:5" x14ac:dyDescent="0.2">
      <c r="B391" s="142"/>
      <c r="C391" s="142"/>
      <c r="D391" s="142"/>
      <c r="E391" s="142"/>
    </row>
    <row r="392" spans="2:5" x14ac:dyDescent="0.2">
      <c r="B392" s="142"/>
      <c r="C392" s="142"/>
      <c r="D392" s="142"/>
      <c r="E392" s="142"/>
    </row>
    <row r="393" spans="2:5" x14ac:dyDescent="0.2">
      <c r="B393" s="142"/>
      <c r="C393" s="142"/>
      <c r="D393" s="142"/>
      <c r="E393" s="142"/>
    </row>
    <row r="394" spans="2:5" x14ac:dyDescent="0.2">
      <c r="B394" s="142"/>
      <c r="C394" s="142"/>
      <c r="D394" s="142"/>
      <c r="E394" s="142"/>
    </row>
    <row r="395" spans="2:5" x14ac:dyDescent="0.2">
      <c r="B395" s="142"/>
      <c r="C395" s="142"/>
      <c r="D395" s="142"/>
      <c r="E395" s="142"/>
    </row>
    <row r="396" spans="2:5" x14ac:dyDescent="0.2">
      <c r="B396" s="142"/>
      <c r="C396" s="142"/>
      <c r="D396" s="142"/>
      <c r="E396" s="142"/>
    </row>
    <row r="397" spans="2:5" x14ac:dyDescent="0.2">
      <c r="B397" s="142"/>
      <c r="C397" s="142"/>
      <c r="D397" s="142"/>
      <c r="E397" s="142"/>
    </row>
    <row r="398" spans="2:5" x14ac:dyDescent="0.2">
      <c r="B398" s="142"/>
      <c r="C398" s="142"/>
      <c r="D398" s="142"/>
      <c r="E398" s="142"/>
    </row>
    <row r="399" spans="2:5" x14ac:dyDescent="0.2">
      <c r="B399" s="142"/>
      <c r="C399" s="142"/>
      <c r="D399" s="142"/>
      <c r="E399" s="142"/>
    </row>
    <row r="400" spans="2:5" x14ac:dyDescent="0.2">
      <c r="B400" s="142"/>
      <c r="C400" s="142"/>
      <c r="D400" s="142"/>
      <c r="E400" s="142"/>
    </row>
    <row r="401" spans="2:5" x14ac:dyDescent="0.2">
      <c r="B401" s="142"/>
      <c r="C401" s="142"/>
      <c r="D401" s="142"/>
      <c r="E401" s="142"/>
    </row>
    <row r="402" spans="2:5" x14ac:dyDescent="0.2">
      <c r="B402" s="142"/>
      <c r="C402" s="142"/>
      <c r="D402" s="142"/>
      <c r="E402" s="142"/>
    </row>
    <row r="403" spans="2:5" x14ac:dyDescent="0.2">
      <c r="B403" s="142"/>
      <c r="C403" s="142"/>
      <c r="D403" s="142"/>
      <c r="E403" s="142"/>
    </row>
    <row r="404" spans="2:5" x14ac:dyDescent="0.2">
      <c r="B404" s="142"/>
      <c r="C404" s="142"/>
      <c r="D404" s="142"/>
      <c r="E404" s="142"/>
    </row>
    <row r="405" spans="2:5" x14ac:dyDescent="0.2">
      <c r="B405" s="142"/>
      <c r="C405" s="142"/>
      <c r="D405" s="142"/>
      <c r="E405" s="142"/>
    </row>
    <row r="406" spans="2:5" x14ac:dyDescent="0.2">
      <c r="B406" s="142"/>
      <c r="C406" s="142"/>
      <c r="D406" s="142"/>
      <c r="E406" s="142"/>
    </row>
    <row r="407" spans="2:5" x14ac:dyDescent="0.2">
      <c r="B407" s="142"/>
      <c r="C407" s="142"/>
      <c r="D407" s="142"/>
      <c r="E407" s="142"/>
    </row>
    <row r="408" spans="2:5" x14ac:dyDescent="0.2">
      <c r="B408" s="142"/>
      <c r="C408" s="142"/>
      <c r="D408" s="142"/>
      <c r="E408" s="142"/>
    </row>
    <row r="409" spans="2:5" x14ac:dyDescent="0.2">
      <c r="B409" s="142"/>
      <c r="C409" s="142"/>
      <c r="D409" s="142"/>
      <c r="E409" s="142"/>
    </row>
    <row r="410" spans="2:5" x14ac:dyDescent="0.2">
      <c r="B410" s="142"/>
      <c r="C410" s="142"/>
      <c r="D410" s="142"/>
      <c r="E410" s="142"/>
    </row>
    <row r="411" spans="2:5" x14ac:dyDescent="0.2">
      <c r="B411" s="142"/>
      <c r="C411" s="142"/>
      <c r="D411" s="142"/>
      <c r="E411" s="142"/>
    </row>
    <row r="412" spans="2:5" x14ac:dyDescent="0.2">
      <c r="B412" s="142"/>
      <c r="C412" s="142"/>
      <c r="D412" s="142"/>
      <c r="E412" s="142"/>
    </row>
    <row r="413" spans="2:5" x14ac:dyDescent="0.2">
      <c r="B413" s="142"/>
      <c r="C413" s="142"/>
      <c r="D413" s="142"/>
      <c r="E413" s="142"/>
    </row>
    <row r="414" spans="2:5" x14ac:dyDescent="0.2">
      <c r="B414" s="142"/>
      <c r="C414" s="142"/>
      <c r="D414" s="142"/>
      <c r="E414" s="142"/>
    </row>
    <row r="415" spans="2:5" x14ac:dyDescent="0.2">
      <c r="B415" s="142"/>
      <c r="C415" s="142"/>
      <c r="D415" s="142"/>
      <c r="E415" s="142"/>
    </row>
    <row r="416" spans="2:5" x14ac:dyDescent="0.2">
      <c r="B416" s="142"/>
      <c r="C416" s="142"/>
      <c r="D416" s="142"/>
      <c r="E416" s="142"/>
    </row>
    <row r="417" spans="2:5" x14ac:dyDescent="0.2">
      <c r="B417" s="142"/>
      <c r="C417" s="142"/>
      <c r="D417" s="142"/>
      <c r="E417" s="142"/>
    </row>
    <row r="418" spans="2:5" x14ac:dyDescent="0.2">
      <c r="B418" s="142"/>
      <c r="C418" s="142"/>
      <c r="D418" s="142"/>
      <c r="E418" s="142"/>
    </row>
    <row r="419" spans="2:5" x14ac:dyDescent="0.2">
      <c r="B419" s="142"/>
      <c r="C419" s="142"/>
      <c r="D419" s="142"/>
      <c r="E419" s="142"/>
    </row>
    <row r="420" spans="2:5" x14ac:dyDescent="0.2">
      <c r="B420" s="142"/>
      <c r="C420" s="142"/>
      <c r="D420" s="142"/>
      <c r="E420" s="142"/>
    </row>
    <row r="421" spans="2:5" x14ac:dyDescent="0.2">
      <c r="B421" s="142"/>
      <c r="C421" s="142"/>
      <c r="D421" s="142"/>
      <c r="E421" s="142"/>
    </row>
    <row r="422" spans="2:5" x14ac:dyDescent="0.2">
      <c r="B422" s="142"/>
      <c r="C422" s="142"/>
      <c r="D422" s="142"/>
      <c r="E422" s="142"/>
    </row>
    <row r="423" spans="2:5" x14ac:dyDescent="0.2">
      <c r="B423" s="142"/>
      <c r="C423" s="142"/>
      <c r="D423" s="142"/>
      <c r="E423" s="142"/>
    </row>
    <row r="424" spans="2:5" x14ac:dyDescent="0.2">
      <c r="B424" s="142"/>
      <c r="C424" s="142"/>
      <c r="D424" s="142"/>
      <c r="E424" s="142"/>
    </row>
    <row r="425" spans="2:5" x14ac:dyDescent="0.2">
      <c r="B425" s="142"/>
      <c r="C425" s="142"/>
      <c r="D425" s="142"/>
      <c r="E425" s="142"/>
    </row>
    <row r="426" spans="2:5" x14ac:dyDescent="0.2">
      <c r="B426" s="142"/>
      <c r="C426" s="142"/>
      <c r="D426" s="142"/>
      <c r="E426" s="142"/>
    </row>
    <row r="427" spans="2:5" x14ac:dyDescent="0.2">
      <c r="B427" s="142"/>
      <c r="C427" s="142"/>
      <c r="D427" s="142"/>
      <c r="E427" s="142"/>
    </row>
    <row r="428" spans="2:5" x14ac:dyDescent="0.2">
      <c r="B428" s="142"/>
      <c r="C428" s="142"/>
      <c r="D428" s="142"/>
      <c r="E428" s="142"/>
    </row>
    <row r="429" spans="2:5" x14ac:dyDescent="0.2">
      <c r="B429" s="142"/>
      <c r="C429" s="142"/>
      <c r="D429" s="142"/>
      <c r="E429" s="142"/>
    </row>
    <row r="430" spans="2:5" x14ac:dyDescent="0.2">
      <c r="B430" s="142"/>
      <c r="C430" s="142"/>
      <c r="D430" s="142"/>
      <c r="E430" s="142"/>
    </row>
    <row r="431" spans="2:5" x14ac:dyDescent="0.2">
      <c r="B431" s="142"/>
      <c r="C431" s="142"/>
      <c r="D431" s="142"/>
      <c r="E431" s="142"/>
    </row>
    <row r="432" spans="2:5" x14ac:dyDescent="0.2">
      <c r="B432" s="142"/>
      <c r="C432" s="142"/>
      <c r="D432" s="142"/>
      <c r="E432" s="142"/>
    </row>
    <row r="433" spans="2:5" x14ac:dyDescent="0.2">
      <c r="B433" s="142"/>
      <c r="C433" s="142"/>
      <c r="D433" s="142"/>
      <c r="E433" s="142"/>
    </row>
    <row r="434" spans="2:5" x14ac:dyDescent="0.2">
      <c r="B434" s="142"/>
      <c r="C434" s="142"/>
      <c r="D434" s="142"/>
      <c r="E434" s="142"/>
    </row>
    <row r="435" spans="2:5" x14ac:dyDescent="0.2">
      <c r="B435" s="142"/>
      <c r="C435" s="142"/>
      <c r="D435" s="142"/>
      <c r="E435" s="142"/>
    </row>
    <row r="436" spans="2:5" x14ac:dyDescent="0.2">
      <c r="B436" s="142"/>
      <c r="C436" s="142"/>
      <c r="D436" s="142"/>
      <c r="E436" s="142"/>
    </row>
    <row r="437" spans="2:5" x14ac:dyDescent="0.2">
      <c r="B437" s="142"/>
      <c r="C437" s="142"/>
      <c r="D437" s="142"/>
      <c r="E437" s="142"/>
    </row>
    <row r="438" spans="2:5" x14ac:dyDescent="0.2">
      <c r="B438" s="142"/>
      <c r="C438" s="142"/>
      <c r="D438" s="142"/>
      <c r="E438" s="142"/>
    </row>
    <row r="439" spans="2:5" x14ac:dyDescent="0.2">
      <c r="B439" s="142"/>
      <c r="C439" s="142"/>
      <c r="D439" s="142"/>
      <c r="E439" s="142"/>
    </row>
    <row r="440" spans="2:5" x14ac:dyDescent="0.2">
      <c r="B440" s="142"/>
      <c r="C440" s="142"/>
      <c r="D440" s="142"/>
      <c r="E440" s="142"/>
    </row>
    <row r="441" spans="2:5" x14ac:dyDescent="0.2">
      <c r="B441" s="142"/>
      <c r="C441" s="142"/>
      <c r="D441" s="142"/>
      <c r="E441" s="142"/>
    </row>
    <row r="442" spans="2:5" x14ac:dyDescent="0.2">
      <c r="B442" s="142"/>
      <c r="C442" s="142"/>
      <c r="D442" s="142"/>
      <c r="E442" s="142"/>
    </row>
    <row r="443" spans="2:5" x14ac:dyDescent="0.2">
      <c r="B443" s="142"/>
      <c r="C443" s="142"/>
      <c r="D443" s="142"/>
      <c r="E443" s="142"/>
    </row>
    <row r="444" spans="2:5" x14ac:dyDescent="0.2">
      <c r="B444" s="142"/>
      <c r="C444" s="142"/>
      <c r="D444" s="142"/>
      <c r="E444" s="142"/>
    </row>
    <row r="445" spans="2:5" x14ac:dyDescent="0.2">
      <c r="B445" s="142"/>
      <c r="C445" s="142"/>
      <c r="D445" s="142"/>
      <c r="E445" s="142"/>
    </row>
    <row r="446" spans="2:5" x14ac:dyDescent="0.2">
      <c r="B446" s="142"/>
      <c r="C446" s="142"/>
      <c r="D446" s="142"/>
      <c r="E446" s="142"/>
    </row>
    <row r="447" spans="2:5" x14ac:dyDescent="0.2">
      <c r="B447" s="142"/>
      <c r="C447" s="142"/>
      <c r="D447" s="142"/>
      <c r="E447" s="142"/>
    </row>
    <row r="448" spans="2:5" x14ac:dyDescent="0.2">
      <c r="B448" s="142"/>
      <c r="C448" s="142"/>
      <c r="D448" s="142"/>
      <c r="E448" s="142"/>
    </row>
    <row r="449" spans="2:5" x14ac:dyDescent="0.2">
      <c r="B449" s="142"/>
      <c r="C449" s="142"/>
      <c r="D449" s="142"/>
      <c r="E449" s="142"/>
    </row>
    <row r="450" spans="2:5" x14ac:dyDescent="0.2">
      <c r="B450" s="142"/>
      <c r="C450" s="142"/>
      <c r="D450" s="142"/>
      <c r="E450" s="142"/>
    </row>
    <row r="451" spans="2:5" x14ac:dyDescent="0.2">
      <c r="B451" s="142"/>
      <c r="C451" s="142"/>
      <c r="D451" s="142"/>
      <c r="E451" s="142"/>
    </row>
    <row r="452" spans="2:5" x14ac:dyDescent="0.2">
      <c r="B452" s="142"/>
      <c r="C452" s="142"/>
      <c r="D452" s="142"/>
      <c r="E452" s="142"/>
    </row>
    <row r="453" spans="2:5" x14ac:dyDescent="0.2">
      <c r="B453" s="142"/>
      <c r="C453" s="142"/>
      <c r="D453" s="142"/>
      <c r="E453" s="142"/>
    </row>
    <row r="454" spans="2:5" x14ac:dyDescent="0.2">
      <c r="B454" s="142"/>
      <c r="C454" s="142"/>
      <c r="D454" s="142"/>
      <c r="E454" s="142"/>
    </row>
    <row r="455" spans="2:5" x14ac:dyDescent="0.2">
      <c r="B455" s="142"/>
      <c r="C455" s="142"/>
      <c r="D455" s="142"/>
      <c r="E455" s="142"/>
    </row>
    <row r="456" spans="2:5" x14ac:dyDescent="0.2">
      <c r="B456" s="142"/>
      <c r="C456" s="142"/>
      <c r="D456" s="142"/>
      <c r="E456" s="142"/>
    </row>
    <row r="457" spans="2:5" x14ac:dyDescent="0.2">
      <c r="B457" s="142"/>
      <c r="C457" s="142"/>
      <c r="D457" s="142"/>
      <c r="E457" s="142"/>
    </row>
    <row r="458" spans="2:5" x14ac:dyDescent="0.2">
      <c r="B458" s="142"/>
      <c r="C458" s="142"/>
      <c r="D458" s="142"/>
      <c r="E458" s="142"/>
    </row>
    <row r="459" spans="2:5" x14ac:dyDescent="0.2">
      <c r="B459" s="142"/>
      <c r="C459" s="142"/>
      <c r="D459" s="142"/>
      <c r="E459" s="142"/>
    </row>
    <row r="460" spans="2:5" x14ac:dyDescent="0.2">
      <c r="B460" s="142"/>
      <c r="C460" s="142"/>
      <c r="D460" s="142"/>
      <c r="E460" s="142"/>
    </row>
    <row r="461" spans="2:5" x14ac:dyDescent="0.2">
      <c r="B461" s="142"/>
      <c r="C461" s="142"/>
      <c r="D461" s="142"/>
      <c r="E461" s="142"/>
    </row>
    <row r="462" spans="2:5" x14ac:dyDescent="0.2">
      <c r="B462" s="142"/>
      <c r="C462" s="142"/>
      <c r="D462" s="142"/>
      <c r="E462" s="142"/>
    </row>
    <row r="463" spans="2:5" x14ac:dyDescent="0.2">
      <c r="B463" s="142"/>
      <c r="C463" s="142"/>
      <c r="D463" s="142"/>
      <c r="E463" s="142"/>
    </row>
    <row r="464" spans="2:5" x14ac:dyDescent="0.2">
      <c r="B464" s="142"/>
      <c r="C464" s="142"/>
      <c r="D464" s="142"/>
      <c r="E464" s="142"/>
    </row>
    <row r="465" spans="2:5" x14ac:dyDescent="0.2">
      <c r="B465" s="142"/>
      <c r="C465" s="142"/>
      <c r="D465" s="142"/>
      <c r="E465" s="142"/>
    </row>
    <row r="466" spans="2:5" x14ac:dyDescent="0.2">
      <c r="B466" s="142"/>
      <c r="C466" s="142"/>
      <c r="D466" s="142"/>
      <c r="E466" s="142"/>
    </row>
    <row r="467" spans="2:5" x14ac:dyDescent="0.2">
      <c r="B467" s="142"/>
      <c r="C467" s="142"/>
      <c r="D467" s="142"/>
      <c r="E467" s="142"/>
    </row>
    <row r="468" spans="2:5" x14ac:dyDescent="0.2">
      <c r="B468" s="142"/>
      <c r="C468" s="142"/>
      <c r="D468" s="142"/>
      <c r="E468" s="142"/>
    </row>
    <row r="469" spans="2:5" x14ac:dyDescent="0.2">
      <c r="B469" s="142"/>
      <c r="C469" s="142"/>
      <c r="D469" s="142"/>
      <c r="E469" s="142"/>
    </row>
    <row r="470" spans="2:5" x14ac:dyDescent="0.2">
      <c r="B470" s="142"/>
      <c r="C470" s="142"/>
      <c r="D470" s="142"/>
      <c r="E470" s="142"/>
    </row>
    <row r="471" spans="2:5" x14ac:dyDescent="0.2">
      <c r="B471" s="142"/>
      <c r="C471" s="142"/>
      <c r="D471" s="142"/>
      <c r="E471" s="142"/>
    </row>
    <row r="472" spans="2:5" x14ac:dyDescent="0.2">
      <c r="B472" s="142"/>
      <c r="C472" s="142"/>
      <c r="D472" s="142"/>
      <c r="E472" s="142"/>
    </row>
    <row r="473" spans="2:5" x14ac:dyDescent="0.2">
      <c r="B473" s="142"/>
      <c r="C473" s="142"/>
      <c r="D473" s="142"/>
      <c r="E473" s="142"/>
    </row>
    <row r="474" spans="2:5" x14ac:dyDescent="0.2">
      <c r="B474" s="142"/>
      <c r="C474" s="142"/>
      <c r="D474" s="142"/>
      <c r="E474" s="142"/>
    </row>
    <row r="475" spans="2:5" x14ac:dyDescent="0.2">
      <c r="B475" s="142"/>
      <c r="C475" s="142"/>
      <c r="D475" s="142"/>
      <c r="E475" s="142"/>
    </row>
    <row r="476" spans="2:5" x14ac:dyDescent="0.2">
      <c r="B476" s="142"/>
      <c r="C476" s="142"/>
      <c r="D476" s="142"/>
      <c r="E476" s="142"/>
    </row>
    <row r="477" spans="2:5" x14ac:dyDescent="0.2">
      <c r="B477" s="142"/>
      <c r="C477" s="142"/>
      <c r="D477" s="142"/>
      <c r="E477" s="142"/>
    </row>
    <row r="478" spans="2:5" x14ac:dyDescent="0.2">
      <c r="B478" s="142"/>
      <c r="C478" s="142"/>
      <c r="D478" s="142"/>
      <c r="E478" s="142"/>
    </row>
    <row r="479" spans="2:5" x14ac:dyDescent="0.2">
      <c r="B479" s="142"/>
      <c r="C479" s="142"/>
      <c r="D479" s="142"/>
      <c r="E479" s="142"/>
    </row>
    <row r="480" spans="2:5" x14ac:dyDescent="0.2">
      <c r="B480" s="142"/>
      <c r="C480" s="142"/>
      <c r="D480" s="142"/>
      <c r="E480" s="142"/>
    </row>
    <row r="481" spans="2:5" x14ac:dyDescent="0.2">
      <c r="B481" s="142"/>
      <c r="C481" s="142"/>
      <c r="D481" s="142"/>
      <c r="E481" s="142"/>
    </row>
    <row r="482" spans="2:5" x14ac:dyDescent="0.2">
      <c r="B482" s="142"/>
      <c r="C482" s="142"/>
      <c r="D482" s="142"/>
      <c r="E482" s="142"/>
    </row>
    <row r="483" spans="2:5" x14ac:dyDescent="0.2">
      <c r="B483" s="142"/>
      <c r="C483" s="142"/>
      <c r="D483" s="142"/>
      <c r="E483" s="142"/>
    </row>
    <row r="484" spans="2:5" x14ac:dyDescent="0.2">
      <c r="B484" s="142"/>
      <c r="C484" s="142"/>
      <c r="D484" s="142"/>
      <c r="E484" s="142"/>
    </row>
    <row r="485" spans="2:5" x14ac:dyDescent="0.2">
      <c r="B485" s="142"/>
      <c r="C485" s="142"/>
      <c r="D485" s="142"/>
      <c r="E485" s="142"/>
    </row>
    <row r="486" spans="2:5" x14ac:dyDescent="0.2">
      <c r="B486" s="142"/>
      <c r="C486" s="142"/>
      <c r="D486" s="142"/>
      <c r="E486" s="142"/>
    </row>
    <row r="487" spans="2:5" x14ac:dyDescent="0.2">
      <c r="B487" s="142"/>
      <c r="C487" s="142"/>
      <c r="D487" s="142"/>
      <c r="E487" s="142"/>
    </row>
    <row r="488" spans="2:5" x14ac:dyDescent="0.2">
      <c r="B488" s="142"/>
      <c r="C488" s="142"/>
      <c r="D488" s="142"/>
      <c r="E488" s="142"/>
    </row>
    <row r="489" spans="2:5" x14ac:dyDescent="0.2">
      <c r="B489" s="142"/>
      <c r="C489" s="142"/>
      <c r="D489" s="142"/>
      <c r="E489" s="142"/>
    </row>
    <row r="490" spans="2:5" x14ac:dyDescent="0.2">
      <c r="B490" s="142"/>
      <c r="C490" s="142"/>
      <c r="D490" s="142"/>
      <c r="E490" s="142"/>
    </row>
    <row r="491" spans="2:5" x14ac:dyDescent="0.2">
      <c r="B491" s="142"/>
      <c r="C491" s="142"/>
      <c r="D491" s="142"/>
      <c r="E491" s="142"/>
    </row>
    <row r="492" spans="2:5" x14ac:dyDescent="0.2">
      <c r="B492" s="142"/>
      <c r="C492" s="142"/>
      <c r="D492" s="142"/>
      <c r="E492" s="142"/>
    </row>
    <row r="493" spans="2:5" x14ac:dyDescent="0.2">
      <c r="B493" s="142"/>
      <c r="C493" s="142"/>
      <c r="D493" s="142"/>
      <c r="E493" s="142"/>
    </row>
    <row r="494" spans="2:5" x14ac:dyDescent="0.2">
      <c r="B494" s="142"/>
      <c r="C494" s="142"/>
      <c r="D494" s="142"/>
      <c r="E494" s="142"/>
    </row>
    <row r="495" spans="2:5" x14ac:dyDescent="0.2">
      <c r="B495" s="142"/>
      <c r="C495" s="142"/>
      <c r="D495" s="142"/>
      <c r="E495" s="142"/>
    </row>
    <row r="496" spans="2:5" x14ac:dyDescent="0.2">
      <c r="B496" s="142"/>
      <c r="C496" s="142"/>
      <c r="D496" s="142"/>
      <c r="E496" s="142"/>
    </row>
    <row r="497" spans="2:5" x14ac:dyDescent="0.2">
      <c r="B497" s="142"/>
      <c r="C497" s="142"/>
      <c r="D497" s="142"/>
      <c r="E497" s="142"/>
    </row>
    <row r="498" spans="2:5" x14ac:dyDescent="0.2">
      <c r="B498" s="142"/>
      <c r="C498" s="142"/>
      <c r="D498" s="142"/>
      <c r="E498" s="142"/>
    </row>
    <row r="499" spans="2:5" x14ac:dyDescent="0.2">
      <c r="B499" s="142"/>
      <c r="C499" s="142"/>
      <c r="D499" s="142"/>
      <c r="E499" s="142"/>
    </row>
    <row r="500" spans="2:5" x14ac:dyDescent="0.2">
      <c r="B500" s="142"/>
      <c r="C500" s="142"/>
      <c r="D500" s="142"/>
      <c r="E500" s="142"/>
    </row>
    <row r="501" spans="2:5" x14ac:dyDescent="0.2">
      <c r="B501" s="142"/>
      <c r="C501" s="142"/>
      <c r="D501" s="142"/>
      <c r="E501" s="142"/>
    </row>
    <row r="502" spans="2:5" x14ac:dyDescent="0.2">
      <c r="B502" s="142"/>
      <c r="C502" s="142"/>
      <c r="D502" s="142"/>
      <c r="E502" s="142"/>
    </row>
    <row r="503" spans="2:5" x14ac:dyDescent="0.2">
      <c r="B503" s="142"/>
      <c r="C503" s="142"/>
      <c r="D503" s="142"/>
      <c r="E503" s="142"/>
    </row>
    <row r="504" spans="2:5" x14ac:dyDescent="0.2">
      <c r="B504" s="142"/>
      <c r="C504" s="142"/>
      <c r="D504" s="142"/>
      <c r="E504" s="142"/>
    </row>
    <row r="505" spans="2:5" x14ac:dyDescent="0.2">
      <c r="B505" s="142"/>
      <c r="C505" s="142"/>
      <c r="D505" s="142"/>
      <c r="E505" s="142"/>
    </row>
    <row r="506" spans="2:5" x14ac:dyDescent="0.2">
      <c r="B506" s="142"/>
      <c r="C506" s="142"/>
      <c r="D506" s="142"/>
      <c r="E506" s="142"/>
    </row>
    <row r="507" spans="2:5" x14ac:dyDescent="0.2">
      <c r="B507" s="142"/>
      <c r="C507" s="142"/>
      <c r="D507" s="142"/>
      <c r="E507" s="142"/>
    </row>
    <row r="508" spans="2:5" x14ac:dyDescent="0.2">
      <c r="B508" s="142"/>
      <c r="C508" s="142"/>
      <c r="D508" s="142"/>
      <c r="E508" s="142"/>
    </row>
    <row r="509" spans="2:5" x14ac:dyDescent="0.2">
      <c r="B509" s="142"/>
      <c r="C509" s="142"/>
      <c r="D509" s="142"/>
      <c r="E509" s="142"/>
    </row>
    <row r="510" spans="2:5" x14ac:dyDescent="0.2">
      <c r="B510" s="142"/>
      <c r="C510" s="142"/>
      <c r="D510" s="142"/>
      <c r="E510" s="142"/>
    </row>
    <row r="511" spans="2:5" x14ac:dyDescent="0.2">
      <c r="B511" s="142"/>
      <c r="C511" s="142"/>
      <c r="D511" s="142"/>
      <c r="E511" s="142"/>
    </row>
    <row r="512" spans="2:5" x14ac:dyDescent="0.2">
      <c r="B512" s="142"/>
      <c r="C512" s="142"/>
      <c r="D512" s="142"/>
      <c r="E512" s="142"/>
    </row>
    <row r="513" spans="2:5" x14ac:dyDescent="0.2">
      <c r="B513" s="142"/>
      <c r="C513" s="142"/>
      <c r="D513" s="142"/>
      <c r="E513" s="142"/>
    </row>
    <row r="514" spans="2:5" x14ac:dyDescent="0.2">
      <c r="B514" s="142"/>
      <c r="C514" s="142"/>
      <c r="D514" s="142"/>
      <c r="E514" s="142"/>
    </row>
    <row r="515" spans="2:5" x14ac:dyDescent="0.2">
      <c r="B515" s="142"/>
      <c r="C515" s="142"/>
      <c r="D515" s="142"/>
      <c r="E515" s="142"/>
    </row>
    <row r="516" spans="2:5" x14ac:dyDescent="0.2">
      <c r="B516" s="142"/>
      <c r="C516" s="142"/>
      <c r="D516" s="142"/>
      <c r="E516" s="142"/>
    </row>
    <row r="517" spans="2:5" x14ac:dyDescent="0.2">
      <c r="B517" s="142"/>
      <c r="C517" s="142"/>
      <c r="D517" s="142"/>
      <c r="E517" s="142"/>
    </row>
    <row r="518" spans="2:5" x14ac:dyDescent="0.2">
      <c r="B518" s="142"/>
      <c r="C518" s="142"/>
      <c r="D518" s="142"/>
      <c r="E518" s="142"/>
    </row>
    <row r="519" spans="2:5" x14ac:dyDescent="0.2">
      <c r="B519" s="142"/>
      <c r="C519" s="142"/>
      <c r="D519" s="142"/>
      <c r="E519" s="142"/>
    </row>
    <row r="520" spans="2:5" x14ac:dyDescent="0.2">
      <c r="B520" s="142"/>
      <c r="C520" s="142"/>
      <c r="D520" s="142"/>
      <c r="E520" s="142"/>
    </row>
    <row r="521" spans="2:5" x14ac:dyDescent="0.2">
      <c r="B521" s="142"/>
      <c r="C521" s="142"/>
      <c r="D521" s="142"/>
      <c r="E521" s="142"/>
    </row>
    <row r="522" spans="2:5" x14ac:dyDescent="0.2">
      <c r="B522" s="142"/>
      <c r="C522" s="142"/>
      <c r="D522" s="142"/>
      <c r="E522" s="142"/>
    </row>
    <row r="523" spans="2:5" x14ac:dyDescent="0.2">
      <c r="B523" s="142"/>
      <c r="C523" s="142"/>
      <c r="D523" s="142"/>
      <c r="E523" s="142"/>
    </row>
    <row r="524" spans="2:5" x14ac:dyDescent="0.2">
      <c r="B524" s="142"/>
      <c r="C524" s="142"/>
      <c r="D524" s="142"/>
      <c r="E524" s="142"/>
    </row>
    <row r="525" spans="2:5" x14ac:dyDescent="0.2">
      <c r="B525" s="142"/>
      <c r="C525" s="142"/>
      <c r="D525" s="142"/>
      <c r="E525" s="142"/>
    </row>
    <row r="526" spans="2:5" x14ac:dyDescent="0.2">
      <c r="B526" s="142"/>
      <c r="C526" s="142"/>
      <c r="D526" s="142"/>
      <c r="E526" s="142"/>
    </row>
    <row r="527" spans="2:5" x14ac:dyDescent="0.2">
      <c r="B527" s="142"/>
      <c r="C527" s="142"/>
      <c r="D527" s="142"/>
      <c r="E527" s="142"/>
    </row>
    <row r="528" spans="2:5" x14ac:dyDescent="0.2">
      <c r="B528" s="142"/>
      <c r="C528" s="142"/>
      <c r="D528" s="142"/>
      <c r="E528" s="142"/>
    </row>
    <row r="529" spans="2:5" x14ac:dyDescent="0.2">
      <c r="B529" s="142"/>
      <c r="C529" s="142"/>
      <c r="D529" s="142"/>
      <c r="E529" s="142"/>
    </row>
    <row r="530" spans="2:5" x14ac:dyDescent="0.2">
      <c r="B530" s="142"/>
      <c r="C530" s="142"/>
      <c r="D530" s="142"/>
      <c r="E530" s="142"/>
    </row>
    <row r="531" spans="2:5" x14ac:dyDescent="0.2">
      <c r="B531" s="142"/>
      <c r="C531" s="142"/>
      <c r="D531" s="142"/>
      <c r="E531" s="142"/>
    </row>
    <row r="532" spans="2:5" x14ac:dyDescent="0.2">
      <c r="B532" s="142"/>
      <c r="C532" s="142"/>
      <c r="D532" s="142"/>
      <c r="E532" s="142"/>
    </row>
    <row r="533" spans="2:5" x14ac:dyDescent="0.2">
      <c r="B533" s="142"/>
      <c r="C533" s="142"/>
      <c r="D533" s="142"/>
      <c r="E533" s="142"/>
    </row>
    <row r="534" spans="2:5" x14ac:dyDescent="0.2">
      <c r="B534" s="142"/>
      <c r="C534" s="142"/>
      <c r="D534" s="142"/>
      <c r="E534" s="142"/>
    </row>
    <row r="535" spans="2:5" x14ac:dyDescent="0.2">
      <c r="B535" s="142"/>
      <c r="C535" s="142"/>
      <c r="D535" s="142"/>
      <c r="E535" s="142"/>
    </row>
    <row r="536" spans="2:5" x14ac:dyDescent="0.2">
      <c r="B536" s="142"/>
      <c r="C536" s="142"/>
      <c r="D536" s="142"/>
      <c r="E536" s="142"/>
    </row>
    <row r="537" spans="2:5" x14ac:dyDescent="0.2">
      <c r="B537" s="142"/>
      <c r="C537" s="142"/>
      <c r="D537" s="142"/>
      <c r="E537" s="142"/>
    </row>
    <row r="538" spans="2:5" x14ac:dyDescent="0.2">
      <c r="B538" s="142"/>
      <c r="C538" s="142"/>
      <c r="D538" s="142"/>
      <c r="E538" s="142"/>
    </row>
    <row r="539" spans="2:5" x14ac:dyDescent="0.2">
      <c r="B539" s="142"/>
      <c r="C539" s="142"/>
      <c r="D539" s="142"/>
      <c r="E539" s="142"/>
    </row>
    <row r="540" spans="2:5" x14ac:dyDescent="0.2">
      <c r="B540" s="142"/>
      <c r="C540" s="142"/>
      <c r="D540" s="142"/>
      <c r="E540" s="142"/>
    </row>
    <row r="541" spans="2:5" x14ac:dyDescent="0.2">
      <c r="B541" s="142"/>
      <c r="C541" s="142"/>
      <c r="D541" s="142"/>
      <c r="E541" s="142"/>
    </row>
    <row r="542" spans="2:5" x14ac:dyDescent="0.2">
      <c r="B542" s="142"/>
      <c r="C542" s="142"/>
      <c r="D542" s="142"/>
      <c r="E542" s="142"/>
    </row>
    <row r="543" spans="2:5" x14ac:dyDescent="0.2">
      <c r="B543" s="142"/>
      <c r="C543" s="142"/>
      <c r="D543" s="142"/>
      <c r="E543" s="142"/>
    </row>
    <row r="544" spans="2:5" x14ac:dyDescent="0.2">
      <c r="B544" s="142"/>
      <c r="C544" s="142"/>
      <c r="D544" s="142"/>
      <c r="E544" s="142"/>
    </row>
    <row r="545" spans="2:5" x14ac:dyDescent="0.2">
      <c r="B545" s="142"/>
      <c r="C545" s="142"/>
      <c r="D545" s="142"/>
      <c r="E545" s="142"/>
    </row>
    <row r="546" spans="2:5" x14ac:dyDescent="0.2">
      <c r="B546" s="142"/>
      <c r="C546" s="142"/>
      <c r="D546" s="142"/>
      <c r="E546" s="142"/>
    </row>
    <row r="547" spans="2:5" x14ac:dyDescent="0.2">
      <c r="B547" s="142"/>
      <c r="C547" s="142"/>
      <c r="D547" s="142"/>
      <c r="E547" s="142"/>
    </row>
    <row r="548" spans="2:5" x14ac:dyDescent="0.2">
      <c r="B548" s="142"/>
      <c r="C548" s="142"/>
      <c r="D548" s="142"/>
      <c r="E548" s="142"/>
    </row>
    <row r="549" spans="2:5" x14ac:dyDescent="0.2">
      <c r="B549" s="142"/>
      <c r="C549" s="142"/>
      <c r="D549" s="142"/>
      <c r="E549" s="142"/>
    </row>
    <row r="550" spans="2:5" x14ac:dyDescent="0.2">
      <c r="B550" s="142"/>
      <c r="C550" s="142"/>
      <c r="D550" s="142"/>
      <c r="E550" s="142"/>
    </row>
    <row r="551" spans="2:5" x14ac:dyDescent="0.2">
      <c r="B551" s="142"/>
      <c r="C551" s="142"/>
      <c r="D551" s="142"/>
      <c r="E551" s="142"/>
    </row>
    <row r="552" spans="2:5" x14ac:dyDescent="0.2">
      <c r="B552" s="142"/>
      <c r="C552" s="142"/>
      <c r="D552" s="142"/>
      <c r="E552" s="142"/>
    </row>
    <row r="553" spans="2:5" x14ac:dyDescent="0.2">
      <c r="B553" s="142"/>
      <c r="C553" s="142"/>
      <c r="D553" s="142"/>
      <c r="E553" s="142"/>
    </row>
    <row r="554" spans="2:5" x14ac:dyDescent="0.2">
      <c r="B554" s="142"/>
      <c r="C554" s="142"/>
      <c r="D554" s="142"/>
      <c r="E554" s="142"/>
    </row>
    <row r="555" spans="2:5" x14ac:dyDescent="0.2">
      <c r="B555" s="142"/>
      <c r="C555" s="142"/>
      <c r="D555" s="142"/>
      <c r="E555" s="142"/>
    </row>
    <row r="556" spans="2:5" x14ac:dyDescent="0.2">
      <c r="B556" s="142"/>
      <c r="C556" s="142"/>
      <c r="D556" s="142"/>
      <c r="E556" s="142"/>
    </row>
    <row r="557" spans="2:5" x14ac:dyDescent="0.2">
      <c r="B557" s="142"/>
      <c r="C557" s="142"/>
      <c r="D557" s="142"/>
      <c r="E557" s="142"/>
    </row>
    <row r="558" spans="2:5" x14ac:dyDescent="0.2">
      <c r="B558" s="142"/>
      <c r="C558" s="142"/>
      <c r="D558" s="142"/>
      <c r="E558" s="142"/>
    </row>
    <row r="559" spans="2:5" x14ac:dyDescent="0.2">
      <c r="B559" s="142"/>
      <c r="C559" s="142"/>
      <c r="D559" s="142"/>
      <c r="E559" s="142"/>
    </row>
    <row r="560" spans="2:5" x14ac:dyDescent="0.2">
      <c r="B560" s="142"/>
      <c r="C560" s="142"/>
      <c r="D560" s="142"/>
      <c r="E560" s="142"/>
    </row>
    <row r="561" spans="2:5" x14ac:dyDescent="0.2">
      <c r="B561" s="142"/>
      <c r="C561" s="142"/>
      <c r="D561" s="142"/>
      <c r="E561" s="142"/>
    </row>
    <row r="562" spans="2:5" x14ac:dyDescent="0.2">
      <c r="B562" s="142"/>
      <c r="C562" s="142"/>
      <c r="D562" s="142"/>
      <c r="E562" s="142"/>
    </row>
    <row r="563" spans="2:5" x14ac:dyDescent="0.2">
      <c r="B563" s="142"/>
      <c r="C563" s="142"/>
      <c r="D563" s="142"/>
      <c r="E563" s="142"/>
    </row>
    <row r="564" spans="2:5" x14ac:dyDescent="0.2">
      <c r="B564" s="142"/>
      <c r="C564" s="142"/>
      <c r="D564" s="142"/>
      <c r="E564" s="142"/>
    </row>
    <row r="565" spans="2:5" x14ac:dyDescent="0.2">
      <c r="B565" s="142"/>
      <c r="C565" s="142"/>
      <c r="D565" s="142"/>
      <c r="E565" s="142"/>
    </row>
    <row r="566" spans="2:5" x14ac:dyDescent="0.2">
      <c r="B566" s="142"/>
      <c r="C566" s="142"/>
      <c r="D566" s="142"/>
      <c r="E566" s="142"/>
    </row>
    <row r="567" spans="2:5" x14ac:dyDescent="0.2">
      <c r="B567" s="142"/>
      <c r="C567" s="142"/>
      <c r="D567" s="142"/>
      <c r="E567" s="142"/>
    </row>
    <row r="568" spans="2:5" x14ac:dyDescent="0.2">
      <c r="B568" s="142"/>
      <c r="C568" s="142"/>
      <c r="D568" s="142"/>
      <c r="E568" s="142"/>
    </row>
    <row r="569" spans="2:5" x14ac:dyDescent="0.2">
      <c r="B569" s="142"/>
      <c r="C569" s="142"/>
      <c r="D569" s="142"/>
      <c r="E569" s="142"/>
    </row>
    <row r="570" spans="2:5" x14ac:dyDescent="0.2">
      <c r="B570" s="142"/>
      <c r="C570" s="142"/>
      <c r="D570" s="142"/>
      <c r="E570" s="142"/>
    </row>
    <row r="571" spans="2:5" x14ac:dyDescent="0.2">
      <c r="B571" s="142"/>
      <c r="C571" s="142"/>
      <c r="D571" s="142"/>
      <c r="E571" s="142"/>
    </row>
    <row r="572" spans="2:5" x14ac:dyDescent="0.2">
      <c r="B572" s="142"/>
      <c r="C572" s="142"/>
      <c r="D572" s="142"/>
      <c r="E572" s="142"/>
    </row>
    <row r="573" spans="2:5" x14ac:dyDescent="0.2">
      <c r="B573" s="142"/>
      <c r="C573" s="142"/>
      <c r="D573" s="142"/>
      <c r="E573" s="142"/>
    </row>
    <row r="574" spans="2:5" x14ac:dyDescent="0.2">
      <c r="B574" s="142"/>
      <c r="C574" s="142"/>
      <c r="D574" s="142"/>
      <c r="E574" s="142"/>
    </row>
    <row r="575" spans="2:5" x14ac:dyDescent="0.2">
      <c r="B575" s="142"/>
      <c r="C575" s="142"/>
      <c r="D575" s="142"/>
      <c r="E575" s="142"/>
    </row>
    <row r="576" spans="2:5" x14ac:dyDescent="0.2">
      <c r="B576" s="142"/>
      <c r="C576" s="142"/>
      <c r="D576" s="142"/>
      <c r="E576" s="142"/>
    </row>
    <row r="577" spans="2:5" x14ac:dyDescent="0.2">
      <c r="B577" s="142"/>
      <c r="C577" s="142"/>
      <c r="D577" s="142"/>
      <c r="E577" s="142"/>
    </row>
    <row r="578" spans="2:5" x14ac:dyDescent="0.2">
      <c r="B578" s="142"/>
      <c r="C578" s="142"/>
      <c r="D578" s="142"/>
      <c r="E578" s="142"/>
    </row>
    <row r="579" spans="2:5" x14ac:dyDescent="0.2">
      <c r="B579" s="142"/>
      <c r="C579" s="142"/>
      <c r="D579" s="142"/>
      <c r="E579" s="142"/>
    </row>
    <row r="580" spans="2:5" x14ac:dyDescent="0.2">
      <c r="B580" s="142"/>
      <c r="C580" s="142"/>
      <c r="D580" s="142"/>
      <c r="E580" s="142"/>
    </row>
    <row r="581" spans="2:5" x14ac:dyDescent="0.2">
      <c r="B581" s="142"/>
      <c r="C581" s="142"/>
      <c r="D581" s="142"/>
      <c r="E581" s="142"/>
    </row>
    <row r="582" spans="2:5" x14ac:dyDescent="0.2">
      <c r="B582" s="142"/>
      <c r="C582" s="142"/>
      <c r="D582" s="142"/>
      <c r="E582" s="142"/>
    </row>
    <row r="583" spans="2:5" x14ac:dyDescent="0.2">
      <c r="B583" s="142"/>
      <c r="C583" s="142"/>
      <c r="D583" s="142"/>
      <c r="E583" s="142"/>
    </row>
    <row r="584" spans="2:5" x14ac:dyDescent="0.2">
      <c r="B584" s="142"/>
      <c r="C584" s="142"/>
      <c r="D584" s="142"/>
      <c r="E584" s="142"/>
    </row>
    <row r="585" spans="2:5" x14ac:dyDescent="0.2">
      <c r="B585" s="142"/>
      <c r="C585" s="142"/>
      <c r="D585" s="142"/>
      <c r="E585" s="142"/>
    </row>
    <row r="586" spans="2:5" x14ac:dyDescent="0.2">
      <c r="B586" s="142"/>
      <c r="C586" s="142"/>
      <c r="D586" s="142"/>
      <c r="E586" s="142"/>
    </row>
    <row r="587" spans="2:5" x14ac:dyDescent="0.2">
      <c r="B587" s="142"/>
      <c r="C587" s="142"/>
      <c r="D587" s="142"/>
      <c r="E587" s="142"/>
    </row>
    <row r="588" spans="2:5" x14ac:dyDescent="0.2">
      <c r="B588" s="142"/>
      <c r="C588" s="142"/>
      <c r="D588" s="142"/>
      <c r="E588" s="142"/>
    </row>
    <row r="589" spans="2:5" x14ac:dyDescent="0.2">
      <c r="B589" s="142"/>
      <c r="C589" s="142"/>
      <c r="D589" s="142"/>
      <c r="E589" s="142"/>
    </row>
    <row r="590" spans="2:5" x14ac:dyDescent="0.2">
      <c r="B590" s="142"/>
      <c r="C590" s="142"/>
      <c r="D590" s="142"/>
      <c r="E590" s="142"/>
    </row>
    <row r="591" spans="2:5" x14ac:dyDescent="0.2">
      <c r="B591" s="142"/>
      <c r="C591" s="142"/>
      <c r="D591" s="142"/>
      <c r="E591" s="142"/>
    </row>
    <row r="592" spans="2:5" x14ac:dyDescent="0.2">
      <c r="B592" s="142"/>
      <c r="C592" s="142"/>
      <c r="D592" s="142"/>
      <c r="E592" s="142"/>
    </row>
    <row r="593" spans="2:5" x14ac:dyDescent="0.2">
      <c r="B593" s="142"/>
      <c r="C593" s="142"/>
      <c r="D593" s="142"/>
      <c r="E593" s="142"/>
    </row>
    <row r="594" spans="2:5" x14ac:dyDescent="0.2">
      <c r="B594" s="142"/>
      <c r="C594" s="142"/>
      <c r="D594" s="142"/>
      <c r="E594" s="142"/>
    </row>
    <row r="595" spans="2:5" x14ac:dyDescent="0.2">
      <c r="B595" s="142"/>
      <c r="C595" s="142"/>
      <c r="D595" s="142"/>
      <c r="E595" s="142"/>
    </row>
    <row r="596" spans="2:5" x14ac:dyDescent="0.2">
      <c r="B596" s="142"/>
      <c r="C596" s="142"/>
      <c r="D596" s="142"/>
      <c r="E596" s="142"/>
    </row>
    <row r="597" spans="2:5" x14ac:dyDescent="0.2">
      <c r="B597" s="142"/>
      <c r="C597" s="142"/>
      <c r="D597" s="142"/>
      <c r="E597" s="142"/>
    </row>
    <row r="598" spans="2:5" x14ac:dyDescent="0.2">
      <c r="B598" s="142"/>
      <c r="C598" s="142"/>
      <c r="D598" s="142"/>
      <c r="E598" s="142"/>
    </row>
    <row r="599" spans="2:5" x14ac:dyDescent="0.2">
      <c r="B599" s="142"/>
      <c r="C599" s="142"/>
      <c r="D599" s="142"/>
      <c r="E599" s="142"/>
    </row>
    <row r="600" spans="2:5" x14ac:dyDescent="0.2">
      <c r="B600" s="142"/>
      <c r="C600" s="142"/>
      <c r="D600" s="142"/>
      <c r="E600" s="142"/>
    </row>
    <row r="601" spans="2:5" x14ac:dyDescent="0.2">
      <c r="B601" s="142"/>
      <c r="C601" s="142"/>
      <c r="D601" s="142"/>
      <c r="E601" s="142"/>
    </row>
    <row r="602" spans="2:5" x14ac:dyDescent="0.2">
      <c r="B602" s="142"/>
      <c r="C602" s="142"/>
      <c r="D602" s="142"/>
      <c r="E602" s="142"/>
    </row>
    <row r="603" spans="2:5" x14ac:dyDescent="0.2">
      <c r="B603" s="142"/>
      <c r="C603" s="142"/>
      <c r="D603" s="142"/>
      <c r="E603" s="142"/>
    </row>
    <row r="604" spans="2:5" x14ac:dyDescent="0.2">
      <c r="B604" s="142"/>
      <c r="C604" s="142"/>
      <c r="D604" s="142"/>
      <c r="E604" s="142"/>
    </row>
    <row r="605" spans="2:5" x14ac:dyDescent="0.2">
      <c r="B605" s="142"/>
      <c r="C605" s="142"/>
      <c r="D605" s="142"/>
      <c r="E605" s="142"/>
    </row>
    <row r="606" spans="2:5" x14ac:dyDescent="0.2">
      <c r="B606" s="142"/>
      <c r="C606" s="142"/>
      <c r="D606" s="142"/>
      <c r="E606" s="142"/>
    </row>
    <row r="607" spans="2:5" x14ac:dyDescent="0.2">
      <c r="B607" s="142"/>
      <c r="C607" s="142"/>
      <c r="D607" s="142"/>
      <c r="E607" s="142"/>
    </row>
    <row r="608" spans="2:5" x14ac:dyDescent="0.2">
      <c r="B608" s="142"/>
      <c r="C608" s="142"/>
      <c r="D608" s="142"/>
      <c r="E608" s="142"/>
    </row>
    <row r="609" spans="2:5" x14ac:dyDescent="0.2">
      <c r="B609" s="142"/>
      <c r="C609" s="142"/>
      <c r="D609" s="142"/>
      <c r="E609" s="142"/>
    </row>
    <row r="610" spans="2:5" x14ac:dyDescent="0.2">
      <c r="B610" s="142"/>
      <c r="C610" s="142"/>
      <c r="D610" s="142"/>
      <c r="E610" s="142"/>
    </row>
    <row r="611" spans="2:5" x14ac:dyDescent="0.2">
      <c r="B611" s="142"/>
      <c r="C611" s="142"/>
      <c r="D611" s="142"/>
      <c r="E611" s="142"/>
    </row>
    <row r="612" spans="2:5" x14ac:dyDescent="0.2">
      <c r="B612" s="142"/>
      <c r="C612" s="142"/>
      <c r="D612" s="142"/>
      <c r="E612" s="142"/>
    </row>
    <row r="613" spans="2:5" x14ac:dyDescent="0.2">
      <c r="B613" s="142"/>
      <c r="C613" s="142"/>
      <c r="D613" s="142"/>
      <c r="E613" s="142"/>
    </row>
    <row r="614" spans="2:5" x14ac:dyDescent="0.2">
      <c r="B614" s="142"/>
      <c r="C614" s="142"/>
      <c r="D614" s="142"/>
      <c r="E614" s="142"/>
    </row>
    <row r="615" spans="2:5" x14ac:dyDescent="0.2">
      <c r="B615" s="142"/>
      <c r="C615" s="142"/>
      <c r="D615" s="142"/>
      <c r="E615" s="142"/>
    </row>
    <row r="616" spans="2:5" x14ac:dyDescent="0.2">
      <c r="B616" s="142"/>
      <c r="C616" s="142"/>
      <c r="D616" s="142"/>
      <c r="E616" s="142"/>
    </row>
    <row r="617" spans="2:5" x14ac:dyDescent="0.2">
      <c r="B617" s="142"/>
      <c r="C617" s="142"/>
      <c r="D617" s="142"/>
      <c r="E617" s="142"/>
    </row>
    <row r="618" spans="2:5" x14ac:dyDescent="0.2">
      <c r="B618" s="142"/>
      <c r="C618" s="142"/>
      <c r="D618" s="142"/>
      <c r="E618" s="142"/>
    </row>
    <row r="619" spans="2:5" x14ac:dyDescent="0.2">
      <c r="B619" s="142"/>
      <c r="C619" s="142"/>
      <c r="D619" s="142"/>
      <c r="E619" s="142"/>
    </row>
    <row r="620" spans="2:5" x14ac:dyDescent="0.2">
      <c r="B620" s="142"/>
      <c r="C620" s="142"/>
      <c r="D620" s="142"/>
      <c r="E620" s="142"/>
    </row>
    <row r="621" spans="2:5" x14ac:dyDescent="0.2">
      <c r="B621" s="142"/>
      <c r="C621" s="142"/>
      <c r="D621" s="142"/>
      <c r="E621" s="142"/>
    </row>
    <row r="622" spans="2:5" x14ac:dyDescent="0.2">
      <c r="B622" s="142"/>
      <c r="C622" s="142"/>
      <c r="D622" s="142"/>
      <c r="E622" s="142"/>
    </row>
    <row r="623" spans="2:5" x14ac:dyDescent="0.2">
      <c r="B623" s="142"/>
      <c r="C623" s="142"/>
      <c r="D623" s="142"/>
      <c r="E623" s="142"/>
    </row>
    <row r="624" spans="2:5" x14ac:dyDescent="0.2">
      <c r="B624" s="142"/>
      <c r="C624" s="142"/>
      <c r="D624" s="142"/>
      <c r="E624" s="142"/>
    </row>
    <row r="625" spans="2:5" x14ac:dyDescent="0.2">
      <c r="B625" s="142"/>
      <c r="C625" s="142"/>
      <c r="D625" s="142"/>
      <c r="E625" s="142"/>
    </row>
    <row r="626" spans="2:5" x14ac:dyDescent="0.2">
      <c r="B626" s="142"/>
      <c r="C626" s="142"/>
      <c r="D626" s="142"/>
      <c r="E626" s="142"/>
    </row>
    <row r="627" spans="2:5" x14ac:dyDescent="0.2">
      <c r="B627" s="142"/>
      <c r="C627" s="142"/>
      <c r="D627" s="142"/>
      <c r="E627" s="142"/>
    </row>
    <row r="628" spans="2:5" x14ac:dyDescent="0.2">
      <c r="B628" s="142"/>
      <c r="C628" s="142"/>
      <c r="D628" s="142"/>
      <c r="E628" s="142"/>
    </row>
    <row r="629" spans="2:5" x14ac:dyDescent="0.2">
      <c r="B629" s="142"/>
      <c r="C629" s="142"/>
      <c r="D629" s="142"/>
      <c r="E629" s="142"/>
    </row>
    <row r="630" spans="2:5" x14ac:dyDescent="0.2">
      <c r="B630" s="142"/>
      <c r="C630" s="142"/>
      <c r="D630" s="142"/>
      <c r="E630" s="142"/>
    </row>
    <row r="631" spans="2:5" x14ac:dyDescent="0.2">
      <c r="B631" s="142"/>
      <c r="C631" s="142"/>
      <c r="D631" s="142"/>
      <c r="E631" s="142"/>
    </row>
    <row r="632" spans="2:5" x14ac:dyDescent="0.2">
      <c r="B632" s="142"/>
      <c r="C632" s="142"/>
      <c r="D632" s="142"/>
      <c r="E632" s="142"/>
    </row>
    <row r="633" spans="2:5" x14ac:dyDescent="0.2">
      <c r="B633" s="142"/>
      <c r="C633" s="142"/>
      <c r="D633" s="142"/>
      <c r="E633" s="142"/>
    </row>
    <row r="634" spans="2:5" x14ac:dyDescent="0.2">
      <c r="B634" s="142"/>
      <c r="C634" s="142"/>
      <c r="D634" s="142"/>
      <c r="E634" s="142"/>
    </row>
    <row r="635" spans="2:5" x14ac:dyDescent="0.2">
      <c r="B635" s="142"/>
      <c r="C635" s="142"/>
      <c r="D635" s="142"/>
      <c r="E635" s="142"/>
    </row>
    <row r="636" spans="2:5" x14ac:dyDescent="0.2">
      <c r="B636" s="142"/>
      <c r="C636" s="142"/>
      <c r="D636" s="142"/>
      <c r="E636" s="142"/>
    </row>
    <row r="637" spans="2:5" x14ac:dyDescent="0.2">
      <c r="B637" s="142"/>
      <c r="C637" s="142"/>
      <c r="D637" s="142"/>
      <c r="E637" s="142"/>
    </row>
    <row r="638" spans="2:5" x14ac:dyDescent="0.2">
      <c r="B638" s="142"/>
      <c r="C638" s="142"/>
      <c r="D638" s="142"/>
      <c r="E638" s="142"/>
    </row>
    <row r="639" spans="2:5" x14ac:dyDescent="0.2">
      <c r="B639" s="142"/>
      <c r="C639" s="142"/>
      <c r="D639" s="142"/>
      <c r="E639" s="142"/>
    </row>
    <row r="640" spans="2:5" x14ac:dyDescent="0.2">
      <c r="B640" s="142"/>
      <c r="C640" s="142"/>
      <c r="D640" s="142"/>
      <c r="E640" s="142"/>
    </row>
    <row r="641" spans="2:5" x14ac:dyDescent="0.2">
      <c r="B641" s="142"/>
      <c r="C641" s="142"/>
      <c r="D641" s="142"/>
      <c r="E641" s="142"/>
    </row>
    <row r="642" spans="2:5" x14ac:dyDescent="0.2">
      <c r="B642" s="142"/>
      <c r="C642" s="142"/>
      <c r="D642" s="142"/>
      <c r="E642" s="142"/>
    </row>
    <row r="643" spans="2:5" x14ac:dyDescent="0.2">
      <c r="B643" s="142"/>
      <c r="C643" s="142"/>
      <c r="D643" s="142"/>
      <c r="E643" s="142"/>
    </row>
    <row r="644" spans="2:5" x14ac:dyDescent="0.2">
      <c r="B644" s="142"/>
      <c r="C644" s="142"/>
      <c r="D644" s="142"/>
      <c r="E644" s="142"/>
    </row>
    <row r="645" spans="2:5" x14ac:dyDescent="0.2">
      <c r="B645" s="142"/>
      <c r="C645" s="142"/>
      <c r="D645" s="142"/>
      <c r="E645" s="142"/>
    </row>
    <row r="646" spans="2:5" x14ac:dyDescent="0.2">
      <c r="B646" s="142"/>
      <c r="C646" s="142"/>
      <c r="D646" s="142"/>
      <c r="E646" s="142"/>
    </row>
    <row r="647" spans="2:5" x14ac:dyDescent="0.2">
      <c r="B647" s="142"/>
      <c r="C647" s="142"/>
      <c r="D647" s="142"/>
      <c r="E647" s="142"/>
    </row>
    <row r="648" spans="2:5" x14ac:dyDescent="0.2">
      <c r="B648" s="142"/>
      <c r="C648" s="142"/>
      <c r="D648" s="142"/>
      <c r="E648" s="142"/>
    </row>
    <row r="649" spans="2:5" x14ac:dyDescent="0.2">
      <c r="B649" s="142"/>
      <c r="C649" s="142"/>
      <c r="D649" s="142"/>
      <c r="E649" s="142"/>
    </row>
    <row r="650" spans="2:5" x14ac:dyDescent="0.2">
      <c r="B650" s="142"/>
      <c r="C650" s="142"/>
      <c r="D650" s="142"/>
      <c r="E650" s="142"/>
    </row>
    <row r="651" spans="2:5" x14ac:dyDescent="0.2">
      <c r="B651" s="142"/>
      <c r="C651" s="142"/>
      <c r="D651" s="142"/>
      <c r="E651" s="142"/>
    </row>
    <row r="652" spans="2:5" x14ac:dyDescent="0.2">
      <c r="B652" s="142"/>
      <c r="C652" s="142"/>
      <c r="D652" s="142"/>
      <c r="E652" s="142"/>
    </row>
    <row r="653" spans="2:5" x14ac:dyDescent="0.2">
      <c r="B653" s="142"/>
      <c r="C653" s="142"/>
      <c r="D653" s="142"/>
      <c r="E653" s="142"/>
    </row>
    <row r="654" spans="2:5" x14ac:dyDescent="0.2">
      <c r="B654" s="142"/>
      <c r="C654" s="142"/>
      <c r="D654" s="142"/>
      <c r="E654" s="142"/>
    </row>
    <row r="655" spans="2:5" x14ac:dyDescent="0.2">
      <c r="B655" s="142"/>
      <c r="C655" s="142"/>
      <c r="D655" s="142"/>
      <c r="E655" s="142"/>
    </row>
    <row r="656" spans="2:5" x14ac:dyDescent="0.2">
      <c r="B656" s="142"/>
      <c r="C656" s="142"/>
      <c r="D656" s="142"/>
      <c r="E656" s="142"/>
    </row>
    <row r="657" spans="2:5" x14ac:dyDescent="0.2">
      <c r="B657" s="142"/>
      <c r="C657" s="142"/>
      <c r="D657" s="142"/>
      <c r="E657" s="142"/>
    </row>
    <row r="658" spans="2:5" x14ac:dyDescent="0.2">
      <c r="B658" s="142"/>
      <c r="C658" s="142"/>
      <c r="D658" s="142"/>
      <c r="E658" s="142"/>
    </row>
    <row r="659" spans="2:5" x14ac:dyDescent="0.2">
      <c r="B659" s="142"/>
      <c r="C659" s="142"/>
      <c r="D659" s="142"/>
      <c r="E659" s="142"/>
    </row>
    <row r="660" spans="2:5" x14ac:dyDescent="0.2">
      <c r="B660" s="142"/>
      <c r="C660" s="142"/>
      <c r="D660" s="142"/>
      <c r="E660" s="142"/>
    </row>
    <row r="661" spans="2:5" x14ac:dyDescent="0.2">
      <c r="B661" s="142"/>
      <c r="C661" s="142"/>
      <c r="D661" s="142"/>
      <c r="E661" s="142"/>
    </row>
    <row r="662" spans="2:5" x14ac:dyDescent="0.2">
      <c r="B662" s="142"/>
      <c r="C662" s="142"/>
      <c r="D662" s="142"/>
      <c r="E662" s="142"/>
    </row>
    <row r="663" spans="2:5" x14ac:dyDescent="0.2">
      <c r="B663" s="142"/>
      <c r="C663" s="142"/>
      <c r="D663" s="142"/>
      <c r="E663" s="142"/>
    </row>
    <row r="664" spans="2:5" x14ac:dyDescent="0.2">
      <c r="B664" s="142"/>
      <c r="C664" s="142"/>
      <c r="D664" s="142"/>
      <c r="E664" s="142"/>
    </row>
    <row r="665" spans="2:5" x14ac:dyDescent="0.2">
      <c r="B665" s="142"/>
      <c r="C665" s="142"/>
      <c r="D665" s="142"/>
      <c r="E665" s="142"/>
    </row>
    <row r="666" spans="2:5" x14ac:dyDescent="0.2">
      <c r="B666" s="142"/>
      <c r="C666" s="142"/>
      <c r="D666" s="142"/>
      <c r="E666" s="142"/>
    </row>
    <row r="667" spans="2:5" x14ac:dyDescent="0.2">
      <c r="B667" s="142"/>
      <c r="C667" s="142"/>
      <c r="D667" s="142"/>
      <c r="E667" s="142"/>
    </row>
    <row r="668" spans="2:5" x14ac:dyDescent="0.2">
      <c r="B668" s="142"/>
      <c r="C668" s="142"/>
      <c r="D668" s="142"/>
      <c r="E668" s="142"/>
    </row>
    <row r="669" spans="2:5" x14ac:dyDescent="0.2">
      <c r="B669" s="142"/>
      <c r="C669" s="142"/>
      <c r="D669" s="142"/>
      <c r="E669" s="142"/>
    </row>
    <row r="670" spans="2:5" x14ac:dyDescent="0.2">
      <c r="B670" s="142"/>
      <c r="C670" s="142"/>
      <c r="D670" s="142"/>
      <c r="E670" s="142"/>
    </row>
    <row r="671" spans="2:5" x14ac:dyDescent="0.2">
      <c r="B671" s="142"/>
      <c r="C671" s="142"/>
      <c r="D671" s="142"/>
      <c r="E671" s="142"/>
    </row>
    <row r="672" spans="2:5" x14ac:dyDescent="0.2">
      <c r="B672" s="142"/>
      <c r="C672" s="142"/>
      <c r="D672" s="142"/>
      <c r="E672" s="142"/>
    </row>
    <row r="673" spans="2:5" x14ac:dyDescent="0.2">
      <c r="B673" s="142"/>
      <c r="C673" s="142"/>
      <c r="D673" s="142"/>
      <c r="E673" s="142"/>
    </row>
    <row r="674" spans="2:5" x14ac:dyDescent="0.2">
      <c r="B674" s="142"/>
      <c r="C674" s="142"/>
      <c r="D674" s="142"/>
      <c r="E674" s="142"/>
    </row>
    <row r="675" spans="2:5" x14ac:dyDescent="0.2">
      <c r="B675" s="142"/>
      <c r="C675" s="142"/>
      <c r="D675" s="142"/>
      <c r="E675" s="142"/>
    </row>
    <row r="676" spans="2:5" x14ac:dyDescent="0.2">
      <c r="B676" s="142"/>
      <c r="C676" s="142"/>
      <c r="D676" s="142"/>
      <c r="E676" s="142"/>
    </row>
    <row r="677" spans="2:5" x14ac:dyDescent="0.2">
      <c r="B677" s="142"/>
      <c r="C677" s="142"/>
      <c r="D677" s="142"/>
      <c r="E677" s="142"/>
    </row>
    <row r="678" spans="2:5" x14ac:dyDescent="0.2">
      <c r="B678" s="142"/>
      <c r="C678" s="142"/>
      <c r="D678" s="142"/>
      <c r="E678" s="142"/>
    </row>
    <row r="679" spans="2:5" x14ac:dyDescent="0.2">
      <c r="B679" s="142"/>
      <c r="C679" s="142"/>
      <c r="D679" s="142"/>
      <c r="E679" s="142"/>
    </row>
    <row r="680" spans="2:5" x14ac:dyDescent="0.2">
      <c r="B680" s="142"/>
      <c r="C680" s="142"/>
      <c r="D680" s="142"/>
      <c r="E680" s="142"/>
    </row>
    <row r="681" spans="2:5" x14ac:dyDescent="0.2">
      <c r="B681" s="142"/>
      <c r="C681" s="142"/>
      <c r="D681" s="142"/>
      <c r="E681" s="142"/>
    </row>
    <row r="682" spans="2:5" x14ac:dyDescent="0.2">
      <c r="B682" s="142"/>
      <c r="C682" s="142"/>
      <c r="D682" s="142"/>
      <c r="E682" s="142"/>
    </row>
    <row r="683" spans="2:5" x14ac:dyDescent="0.2">
      <c r="B683" s="142"/>
      <c r="C683" s="142"/>
      <c r="D683" s="142"/>
      <c r="E683" s="142"/>
    </row>
    <row r="684" spans="2:5" x14ac:dyDescent="0.2">
      <c r="B684" s="142"/>
      <c r="C684" s="142"/>
      <c r="D684" s="142"/>
      <c r="E684" s="142"/>
    </row>
    <row r="685" spans="2:5" x14ac:dyDescent="0.2">
      <c r="B685" s="142"/>
      <c r="C685" s="142"/>
      <c r="D685" s="142"/>
      <c r="E685" s="142"/>
    </row>
    <row r="686" spans="2:5" x14ac:dyDescent="0.2">
      <c r="B686" s="142"/>
      <c r="C686" s="142"/>
      <c r="D686" s="142"/>
      <c r="E686" s="142"/>
    </row>
    <row r="687" spans="2:5" x14ac:dyDescent="0.2">
      <c r="B687" s="142"/>
      <c r="C687" s="142"/>
      <c r="D687" s="142"/>
      <c r="E687" s="142"/>
    </row>
    <row r="688" spans="2:5" x14ac:dyDescent="0.2">
      <c r="B688" s="142"/>
      <c r="C688" s="142"/>
      <c r="D688" s="142"/>
      <c r="E688" s="142"/>
    </row>
    <row r="689" spans="2:5" x14ac:dyDescent="0.2">
      <c r="B689" s="142"/>
      <c r="C689" s="142"/>
      <c r="D689" s="142"/>
      <c r="E689" s="142"/>
    </row>
    <row r="690" spans="2:5" x14ac:dyDescent="0.2">
      <c r="B690" s="142"/>
      <c r="C690" s="142"/>
      <c r="D690" s="142"/>
      <c r="E690" s="142"/>
    </row>
    <row r="691" spans="2:5" x14ac:dyDescent="0.2">
      <c r="B691" s="142"/>
      <c r="C691" s="142"/>
      <c r="D691" s="142"/>
      <c r="E691" s="142"/>
    </row>
    <row r="692" spans="2:5" x14ac:dyDescent="0.2">
      <c r="B692" s="142"/>
      <c r="C692" s="142"/>
      <c r="D692" s="142"/>
      <c r="E692" s="142"/>
    </row>
    <row r="693" spans="2:5" x14ac:dyDescent="0.2">
      <c r="B693" s="142"/>
      <c r="C693" s="142"/>
      <c r="D693" s="142"/>
      <c r="E693" s="142"/>
    </row>
    <row r="694" spans="2:5" x14ac:dyDescent="0.2">
      <c r="B694" s="142"/>
      <c r="C694" s="142"/>
      <c r="D694" s="142"/>
      <c r="E694" s="142"/>
    </row>
    <row r="695" spans="2:5" x14ac:dyDescent="0.2">
      <c r="B695" s="142"/>
      <c r="C695" s="142"/>
      <c r="D695" s="142"/>
      <c r="E695" s="142"/>
    </row>
    <row r="696" spans="2:5" x14ac:dyDescent="0.2">
      <c r="B696" s="142"/>
      <c r="C696" s="142"/>
      <c r="D696" s="142"/>
      <c r="E696" s="142"/>
    </row>
    <row r="697" spans="2:5" x14ac:dyDescent="0.2">
      <c r="B697" s="142"/>
      <c r="C697" s="142"/>
      <c r="D697" s="142"/>
      <c r="E697" s="142"/>
    </row>
    <row r="698" spans="2:5" x14ac:dyDescent="0.2">
      <c r="B698" s="142"/>
      <c r="C698" s="142"/>
      <c r="D698" s="142"/>
      <c r="E698" s="142"/>
    </row>
    <row r="699" spans="2:5" x14ac:dyDescent="0.2">
      <c r="B699" s="142"/>
      <c r="C699" s="142"/>
      <c r="D699" s="142"/>
      <c r="E699" s="142"/>
    </row>
    <row r="700" spans="2:5" x14ac:dyDescent="0.2">
      <c r="B700" s="142"/>
      <c r="C700" s="142"/>
      <c r="D700" s="142"/>
      <c r="E700" s="142"/>
    </row>
    <row r="701" spans="2:5" x14ac:dyDescent="0.2">
      <c r="B701" s="142"/>
      <c r="C701" s="142"/>
      <c r="D701" s="142"/>
      <c r="E701" s="142"/>
    </row>
    <row r="702" spans="2:5" x14ac:dyDescent="0.2">
      <c r="B702" s="142"/>
      <c r="C702" s="142"/>
      <c r="D702" s="142"/>
      <c r="E702" s="142"/>
    </row>
    <row r="703" spans="2:5" x14ac:dyDescent="0.2">
      <c r="B703" s="142"/>
      <c r="C703" s="142"/>
      <c r="D703" s="142"/>
      <c r="E703" s="142"/>
    </row>
    <row r="704" spans="2:5" x14ac:dyDescent="0.2">
      <c r="B704" s="142"/>
      <c r="C704" s="142"/>
      <c r="D704" s="142"/>
      <c r="E704" s="142"/>
    </row>
    <row r="705" spans="2:5" x14ac:dyDescent="0.2">
      <c r="B705" s="142"/>
      <c r="C705" s="142"/>
      <c r="D705" s="142"/>
      <c r="E705" s="142"/>
    </row>
    <row r="706" spans="2:5" x14ac:dyDescent="0.2">
      <c r="B706" s="142"/>
      <c r="C706" s="142"/>
      <c r="D706" s="142"/>
      <c r="E706" s="142"/>
    </row>
    <row r="707" spans="2:5" x14ac:dyDescent="0.2">
      <c r="B707" s="142"/>
      <c r="C707" s="142"/>
      <c r="D707" s="142"/>
      <c r="E707" s="142"/>
    </row>
    <row r="708" spans="2:5" x14ac:dyDescent="0.2">
      <c r="B708" s="142"/>
      <c r="C708" s="142"/>
      <c r="D708" s="142"/>
      <c r="E708" s="142"/>
    </row>
    <row r="709" spans="2:5" x14ac:dyDescent="0.2">
      <c r="B709" s="142"/>
      <c r="C709" s="142"/>
      <c r="D709" s="142"/>
      <c r="E709" s="142"/>
    </row>
    <row r="710" spans="2:5" x14ac:dyDescent="0.2">
      <c r="B710" s="142"/>
      <c r="C710" s="142"/>
      <c r="D710" s="142"/>
      <c r="E710" s="142"/>
    </row>
    <row r="711" spans="2:5" x14ac:dyDescent="0.2">
      <c r="B711" s="142"/>
      <c r="C711" s="142"/>
      <c r="D711" s="142"/>
      <c r="E711" s="142"/>
    </row>
    <row r="712" spans="2:5" x14ac:dyDescent="0.2">
      <c r="B712" s="142"/>
      <c r="C712" s="142"/>
      <c r="D712" s="142"/>
      <c r="E712" s="142"/>
    </row>
    <row r="713" spans="2:5" x14ac:dyDescent="0.2">
      <c r="B713" s="142"/>
      <c r="C713" s="142"/>
      <c r="D713" s="142"/>
      <c r="E713" s="142"/>
    </row>
    <row r="714" spans="2:5" x14ac:dyDescent="0.2">
      <c r="B714" s="142"/>
      <c r="C714" s="142"/>
      <c r="D714" s="142"/>
      <c r="E714" s="142"/>
    </row>
    <row r="715" spans="2:5" x14ac:dyDescent="0.2">
      <c r="B715" s="142"/>
      <c r="C715" s="142"/>
      <c r="D715" s="142"/>
      <c r="E715" s="142"/>
    </row>
    <row r="716" spans="2:5" x14ac:dyDescent="0.2">
      <c r="B716" s="142"/>
      <c r="C716" s="142"/>
      <c r="D716" s="142"/>
      <c r="E716" s="142"/>
    </row>
    <row r="717" spans="2:5" x14ac:dyDescent="0.2">
      <c r="B717" s="142"/>
      <c r="C717" s="142"/>
      <c r="D717" s="142"/>
      <c r="E717" s="142"/>
    </row>
    <row r="718" spans="2:5" x14ac:dyDescent="0.2">
      <c r="B718" s="142"/>
      <c r="C718" s="142"/>
      <c r="D718" s="142"/>
      <c r="E718" s="142"/>
    </row>
    <row r="719" spans="2:5" x14ac:dyDescent="0.2">
      <c r="B719" s="142"/>
      <c r="C719" s="142"/>
      <c r="D719" s="142"/>
      <c r="E719" s="142"/>
    </row>
    <row r="720" spans="2:5" x14ac:dyDescent="0.2">
      <c r="B720" s="142"/>
      <c r="C720" s="142"/>
      <c r="D720" s="142"/>
      <c r="E720" s="142"/>
    </row>
    <row r="721" spans="2:5" x14ac:dyDescent="0.2">
      <c r="B721" s="142"/>
      <c r="C721" s="142"/>
      <c r="D721" s="142"/>
      <c r="E721" s="142"/>
    </row>
    <row r="722" spans="2:5" x14ac:dyDescent="0.2">
      <c r="B722" s="142"/>
      <c r="C722" s="142"/>
      <c r="D722" s="142"/>
      <c r="E722" s="142"/>
    </row>
    <row r="723" spans="2:5" x14ac:dyDescent="0.2">
      <c r="B723" s="142"/>
      <c r="C723" s="142"/>
      <c r="D723" s="142"/>
      <c r="E723" s="142"/>
    </row>
    <row r="724" spans="2:5" x14ac:dyDescent="0.2">
      <c r="B724" s="142"/>
      <c r="C724" s="142"/>
      <c r="D724" s="142"/>
      <c r="E724" s="142"/>
    </row>
    <row r="725" spans="2:5" x14ac:dyDescent="0.2">
      <c r="B725" s="142"/>
      <c r="C725" s="142"/>
      <c r="D725" s="142"/>
      <c r="E725" s="142"/>
    </row>
    <row r="726" spans="2:5" x14ac:dyDescent="0.2">
      <c r="B726" s="142"/>
      <c r="C726" s="142"/>
      <c r="D726" s="142"/>
      <c r="E726" s="142"/>
    </row>
    <row r="727" spans="2:5" x14ac:dyDescent="0.2">
      <c r="B727" s="142"/>
      <c r="C727" s="142"/>
      <c r="D727" s="142"/>
      <c r="E727" s="142"/>
    </row>
    <row r="728" spans="2:5" x14ac:dyDescent="0.2">
      <c r="B728" s="142"/>
      <c r="C728" s="142"/>
      <c r="D728" s="142"/>
      <c r="E728" s="142"/>
    </row>
    <row r="729" spans="2:5" x14ac:dyDescent="0.2">
      <c r="B729" s="142"/>
      <c r="C729" s="142"/>
      <c r="D729" s="142"/>
      <c r="E729" s="142"/>
    </row>
    <row r="730" spans="2:5" x14ac:dyDescent="0.2">
      <c r="B730" s="142"/>
      <c r="C730" s="142"/>
      <c r="D730" s="142"/>
      <c r="E730" s="142"/>
    </row>
    <row r="731" spans="2:5" x14ac:dyDescent="0.2">
      <c r="B731" s="142"/>
      <c r="C731" s="142"/>
      <c r="D731" s="142"/>
      <c r="E731" s="142"/>
    </row>
    <row r="732" spans="2:5" x14ac:dyDescent="0.2">
      <c r="B732" s="142"/>
      <c r="C732" s="142"/>
      <c r="D732" s="142"/>
      <c r="E732" s="142"/>
    </row>
    <row r="733" spans="2:5" x14ac:dyDescent="0.2">
      <c r="B733" s="142"/>
      <c r="C733" s="142"/>
      <c r="D733" s="142"/>
      <c r="E733" s="142"/>
    </row>
    <row r="734" spans="2:5" x14ac:dyDescent="0.2">
      <c r="B734" s="142"/>
      <c r="C734" s="142"/>
      <c r="D734" s="142"/>
      <c r="E734" s="142"/>
    </row>
    <row r="735" spans="2:5" x14ac:dyDescent="0.2">
      <c r="B735" s="142"/>
      <c r="C735" s="142"/>
      <c r="D735" s="142"/>
      <c r="E735" s="142"/>
    </row>
    <row r="736" spans="2:5" x14ac:dyDescent="0.2">
      <c r="B736" s="142"/>
      <c r="C736" s="142"/>
      <c r="D736" s="142"/>
      <c r="E736" s="142"/>
    </row>
    <row r="737" spans="2:5" x14ac:dyDescent="0.2">
      <c r="B737" s="142"/>
      <c r="C737" s="142"/>
      <c r="D737" s="142"/>
      <c r="E737" s="142"/>
    </row>
    <row r="738" spans="2:5" x14ac:dyDescent="0.2">
      <c r="B738" s="142"/>
      <c r="C738" s="142"/>
      <c r="D738" s="142"/>
      <c r="E738" s="142"/>
    </row>
    <row r="739" spans="2:5" x14ac:dyDescent="0.2">
      <c r="B739" s="142"/>
      <c r="C739" s="142"/>
      <c r="D739" s="142"/>
      <c r="E739" s="142"/>
    </row>
    <row r="740" spans="2:5" x14ac:dyDescent="0.2">
      <c r="B740" s="142"/>
      <c r="C740" s="142"/>
      <c r="D740" s="142"/>
      <c r="E740" s="142"/>
    </row>
    <row r="741" spans="2:5" x14ac:dyDescent="0.2">
      <c r="B741" s="142"/>
      <c r="C741" s="142"/>
      <c r="D741" s="142"/>
      <c r="E741" s="142"/>
    </row>
    <row r="742" spans="2:5" x14ac:dyDescent="0.2">
      <c r="B742" s="142"/>
      <c r="C742" s="142"/>
      <c r="D742" s="142"/>
      <c r="E742" s="142"/>
    </row>
    <row r="743" spans="2:5" x14ac:dyDescent="0.2">
      <c r="B743" s="142"/>
      <c r="C743" s="142"/>
      <c r="D743" s="142"/>
      <c r="E743" s="142"/>
    </row>
    <row r="744" spans="2:5" x14ac:dyDescent="0.2">
      <c r="B744" s="142"/>
      <c r="C744" s="142"/>
      <c r="D744" s="142"/>
      <c r="E744" s="142"/>
    </row>
    <row r="745" spans="2:5" x14ac:dyDescent="0.2">
      <c r="B745" s="142"/>
      <c r="C745" s="142"/>
      <c r="D745" s="142"/>
      <c r="E745" s="142"/>
    </row>
    <row r="746" spans="2:5" x14ac:dyDescent="0.2">
      <c r="B746" s="142"/>
      <c r="C746" s="142"/>
      <c r="D746" s="142"/>
      <c r="E746" s="142"/>
    </row>
    <row r="747" spans="2:5" x14ac:dyDescent="0.2">
      <c r="B747" s="142"/>
      <c r="C747" s="142"/>
      <c r="D747" s="142"/>
      <c r="E747" s="142"/>
    </row>
    <row r="748" spans="2:5" x14ac:dyDescent="0.2">
      <c r="B748" s="142"/>
      <c r="C748" s="142"/>
      <c r="D748" s="142"/>
      <c r="E748" s="142"/>
    </row>
    <row r="749" spans="2:5" x14ac:dyDescent="0.2">
      <c r="B749" s="142"/>
      <c r="C749" s="142"/>
      <c r="D749" s="142"/>
      <c r="E749" s="142"/>
    </row>
    <row r="750" spans="2:5" x14ac:dyDescent="0.2">
      <c r="B750" s="142"/>
      <c r="C750" s="142"/>
      <c r="D750" s="142"/>
      <c r="E750" s="142"/>
    </row>
    <row r="751" spans="2:5" x14ac:dyDescent="0.2">
      <c r="B751" s="142"/>
      <c r="C751" s="142"/>
      <c r="D751" s="142"/>
      <c r="E751" s="142"/>
    </row>
    <row r="752" spans="2:5" x14ac:dyDescent="0.2">
      <c r="B752" s="142"/>
      <c r="C752" s="142"/>
      <c r="D752" s="142"/>
      <c r="E752" s="142"/>
    </row>
    <row r="753" spans="2:5" x14ac:dyDescent="0.2">
      <c r="B753" s="142"/>
      <c r="C753" s="142"/>
      <c r="D753" s="142"/>
      <c r="E753" s="142"/>
    </row>
    <row r="754" spans="2:5" x14ac:dyDescent="0.2">
      <c r="B754" s="142"/>
      <c r="C754" s="142"/>
      <c r="D754" s="142"/>
      <c r="E754" s="142"/>
    </row>
    <row r="755" spans="2:5" x14ac:dyDescent="0.2">
      <c r="B755" s="142"/>
      <c r="C755" s="142"/>
      <c r="D755" s="142"/>
      <c r="E755" s="142"/>
    </row>
    <row r="756" spans="2:5" x14ac:dyDescent="0.2">
      <c r="B756" s="142"/>
      <c r="C756" s="142"/>
      <c r="D756" s="142"/>
      <c r="E756" s="142"/>
    </row>
    <row r="757" spans="2:5" x14ac:dyDescent="0.2">
      <c r="B757" s="142"/>
      <c r="C757" s="142"/>
      <c r="D757" s="142"/>
      <c r="E757" s="142"/>
    </row>
    <row r="758" spans="2:5" x14ac:dyDescent="0.2">
      <c r="B758" s="142"/>
      <c r="C758" s="142"/>
      <c r="D758" s="142"/>
      <c r="E758" s="142"/>
    </row>
    <row r="759" spans="2:5" x14ac:dyDescent="0.2">
      <c r="B759" s="142"/>
      <c r="C759" s="142"/>
      <c r="D759" s="142"/>
      <c r="E759" s="142"/>
    </row>
    <row r="760" spans="2:5" x14ac:dyDescent="0.2">
      <c r="B760" s="142"/>
      <c r="C760" s="142"/>
      <c r="D760" s="142"/>
      <c r="E760" s="142"/>
    </row>
    <row r="761" spans="2:5" x14ac:dyDescent="0.2">
      <c r="B761" s="142"/>
      <c r="C761" s="142"/>
      <c r="D761" s="142"/>
      <c r="E761" s="142"/>
    </row>
    <row r="762" spans="2:5" x14ac:dyDescent="0.2">
      <c r="B762" s="142"/>
      <c r="C762" s="142"/>
      <c r="D762" s="142"/>
      <c r="E762" s="142"/>
    </row>
    <row r="763" spans="2:5" x14ac:dyDescent="0.2">
      <c r="B763" s="142"/>
      <c r="C763" s="142"/>
      <c r="D763" s="142"/>
      <c r="E763" s="142"/>
    </row>
    <row r="764" spans="2:5" x14ac:dyDescent="0.2">
      <c r="B764" s="142"/>
      <c r="C764" s="142"/>
      <c r="D764" s="142"/>
      <c r="E764" s="142"/>
    </row>
    <row r="765" spans="2:5" x14ac:dyDescent="0.2">
      <c r="B765" s="142"/>
      <c r="C765" s="142"/>
      <c r="D765" s="142"/>
      <c r="E765" s="142"/>
    </row>
    <row r="766" spans="2:5" x14ac:dyDescent="0.2">
      <c r="B766" s="142"/>
      <c r="C766" s="142"/>
      <c r="D766" s="142"/>
      <c r="E766" s="142"/>
    </row>
    <row r="767" spans="2:5" x14ac:dyDescent="0.2">
      <c r="B767" s="142"/>
      <c r="C767" s="142"/>
      <c r="D767" s="142"/>
      <c r="E767" s="142"/>
    </row>
    <row r="768" spans="2:5" x14ac:dyDescent="0.2">
      <c r="B768" s="142"/>
      <c r="C768" s="142"/>
      <c r="D768" s="142"/>
      <c r="E768" s="142"/>
    </row>
    <row r="769" spans="2:5" x14ac:dyDescent="0.2">
      <c r="B769" s="142"/>
      <c r="C769" s="142"/>
      <c r="D769" s="142"/>
      <c r="E769" s="142"/>
    </row>
    <row r="770" spans="2:5" x14ac:dyDescent="0.2">
      <c r="B770" s="142"/>
      <c r="C770" s="142"/>
      <c r="D770" s="142"/>
      <c r="E770" s="142"/>
    </row>
    <row r="771" spans="2:5" x14ac:dyDescent="0.2">
      <c r="B771" s="142"/>
      <c r="C771" s="142"/>
      <c r="D771" s="142"/>
      <c r="E771" s="142"/>
    </row>
    <row r="772" spans="2:5" x14ac:dyDescent="0.2">
      <c r="B772" s="142"/>
      <c r="C772" s="142"/>
      <c r="D772" s="142"/>
      <c r="E772" s="142"/>
    </row>
    <row r="773" spans="2:5" x14ac:dyDescent="0.2">
      <c r="B773" s="142"/>
      <c r="C773" s="142"/>
      <c r="D773" s="142"/>
      <c r="E773" s="142"/>
    </row>
    <row r="774" spans="2:5" x14ac:dyDescent="0.2">
      <c r="B774" s="142"/>
      <c r="C774" s="142"/>
      <c r="D774" s="142"/>
      <c r="E774" s="142"/>
    </row>
    <row r="775" spans="2:5" x14ac:dyDescent="0.2">
      <c r="B775" s="142"/>
      <c r="C775" s="142"/>
      <c r="D775" s="142"/>
      <c r="E775" s="142"/>
    </row>
    <row r="776" spans="2:5" x14ac:dyDescent="0.2">
      <c r="B776" s="142"/>
      <c r="C776" s="142"/>
      <c r="D776" s="142"/>
      <c r="E776" s="142"/>
    </row>
    <row r="777" spans="2:5" x14ac:dyDescent="0.2">
      <c r="B777" s="142"/>
      <c r="C777" s="142"/>
      <c r="D777" s="142"/>
      <c r="E777" s="142"/>
    </row>
    <row r="778" spans="2:5" x14ac:dyDescent="0.2">
      <c r="B778" s="142"/>
      <c r="C778" s="142"/>
      <c r="D778" s="142"/>
      <c r="E778" s="142"/>
    </row>
    <row r="779" spans="2:5" x14ac:dyDescent="0.2">
      <c r="B779" s="142"/>
      <c r="C779" s="142"/>
      <c r="D779" s="142"/>
      <c r="E779" s="142"/>
    </row>
    <row r="780" spans="2:5" x14ac:dyDescent="0.2">
      <c r="B780" s="142"/>
      <c r="C780" s="142"/>
      <c r="D780" s="142"/>
      <c r="E780" s="142"/>
    </row>
    <row r="781" spans="2:5" x14ac:dyDescent="0.2">
      <c r="B781" s="142"/>
      <c r="C781" s="142"/>
      <c r="D781" s="142"/>
      <c r="E781" s="142"/>
    </row>
    <row r="782" spans="2:5" x14ac:dyDescent="0.2">
      <c r="B782" s="142"/>
      <c r="C782" s="142"/>
      <c r="D782" s="142"/>
      <c r="E782" s="142"/>
    </row>
    <row r="783" spans="2:5" x14ac:dyDescent="0.2">
      <c r="B783" s="142"/>
      <c r="C783" s="142"/>
      <c r="D783" s="142"/>
      <c r="E783" s="142"/>
    </row>
    <row r="784" spans="2:5" x14ac:dyDescent="0.2">
      <c r="B784" s="142"/>
      <c r="C784" s="142"/>
      <c r="D784" s="142"/>
      <c r="E784" s="142"/>
    </row>
    <row r="785" spans="2:5" x14ac:dyDescent="0.2">
      <c r="B785" s="142"/>
      <c r="C785" s="142"/>
      <c r="D785" s="142"/>
      <c r="E785" s="142"/>
    </row>
    <row r="786" spans="2:5" x14ac:dyDescent="0.2">
      <c r="B786" s="142"/>
      <c r="C786" s="142"/>
      <c r="D786" s="142"/>
      <c r="E786" s="142"/>
    </row>
    <row r="787" spans="2:5" x14ac:dyDescent="0.2">
      <c r="B787" s="142"/>
      <c r="C787" s="142"/>
      <c r="D787" s="142"/>
      <c r="E787" s="142"/>
    </row>
    <row r="788" spans="2:5" x14ac:dyDescent="0.2">
      <c r="B788" s="142"/>
      <c r="C788" s="142"/>
      <c r="D788" s="142"/>
      <c r="E788" s="142"/>
    </row>
    <row r="789" spans="2:5" x14ac:dyDescent="0.2">
      <c r="B789" s="142"/>
      <c r="C789" s="142"/>
      <c r="D789" s="142"/>
      <c r="E789" s="142"/>
    </row>
    <row r="790" spans="2:5" x14ac:dyDescent="0.2">
      <c r="B790" s="142"/>
      <c r="C790" s="142"/>
      <c r="D790" s="142"/>
      <c r="E790" s="142"/>
    </row>
    <row r="791" spans="2:5" x14ac:dyDescent="0.2">
      <c r="B791" s="142"/>
      <c r="C791" s="142"/>
      <c r="D791" s="142"/>
      <c r="E791" s="142"/>
    </row>
    <row r="792" spans="2:5" x14ac:dyDescent="0.2">
      <c r="B792" s="142"/>
      <c r="C792" s="142"/>
      <c r="D792" s="142"/>
      <c r="E792" s="142"/>
    </row>
    <row r="793" spans="2:5" x14ac:dyDescent="0.2">
      <c r="B793" s="142"/>
      <c r="C793" s="142"/>
      <c r="D793" s="142"/>
      <c r="E793" s="142"/>
    </row>
    <row r="794" spans="2:5" x14ac:dyDescent="0.2">
      <c r="B794" s="142"/>
      <c r="C794" s="142"/>
      <c r="D794" s="142"/>
      <c r="E794" s="142"/>
    </row>
    <row r="795" spans="2:5" x14ac:dyDescent="0.2">
      <c r="B795" s="142"/>
      <c r="C795" s="142"/>
      <c r="D795" s="142"/>
      <c r="E795" s="142"/>
    </row>
    <row r="796" spans="2:5" x14ac:dyDescent="0.2">
      <c r="B796" s="142"/>
      <c r="C796" s="142"/>
      <c r="D796" s="142"/>
      <c r="E796" s="142"/>
    </row>
    <row r="797" spans="2:5" x14ac:dyDescent="0.2">
      <c r="B797" s="142"/>
      <c r="C797" s="142"/>
      <c r="D797" s="142"/>
      <c r="E797" s="142"/>
    </row>
    <row r="798" spans="2:5" x14ac:dyDescent="0.2">
      <c r="B798" s="142"/>
      <c r="C798" s="142"/>
      <c r="D798" s="142"/>
      <c r="E798" s="142"/>
    </row>
    <row r="799" spans="2:5" x14ac:dyDescent="0.2">
      <c r="B799" s="142"/>
      <c r="C799" s="142"/>
      <c r="D799" s="142"/>
      <c r="E799" s="142"/>
    </row>
    <row r="800" spans="2:5" x14ac:dyDescent="0.2">
      <c r="B800" s="142"/>
      <c r="C800" s="142"/>
      <c r="D800" s="142"/>
      <c r="E800" s="142"/>
    </row>
    <row r="801" spans="2:5" x14ac:dyDescent="0.2">
      <c r="B801" s="142"/>
      <c r="C801" s="142"/>
      <c r="D801" s="142"/>
      <c r="E801" s="142"/>
    </row>
    <row r="802" spans="2:5" x14ac:dyDescent="0.2">
      <c r="B802" s="142"/>
      <c r="C802" s="142"/>
      <c r="D802" s="142"/>
      <c r="E802" s="142"/>
    </row>
    <row r="803" spans="2:5" x14ac:dyDescent="0.2">
      <c r="B803" s="142"/>
      <c r="C803" s="142"/>
      <c r="D803" s="142"/>
      <c r="E803" s="142"/>
    </row>
    <row r="804" spans="2:5" x14ac:dyDescent="0.2">
      <c r="B804" s="142"/>
      <c r="C804" s="142"/>
      <c r="D804" s="142"/>
      <c r="E804" s="142"/>
    </row>
    <row r="805" spans="2:5" x14ac:dyDescent="0.2">
      <c r="B805" s="142"/>
      <c r="C805" s="142"/>
      <c r="D805" s="142"/>
      <c r="E805" s="142"/>
    </row>
    <row r="806" spans="2:5" x14ac:dyDescent="0.2">
      <c r="B806" s="142"/>
      <c r="C806" s="142"/>
      <c r="D806" s="142"/>
      <c r="E806" s="142"/>
    </row>
    <row r="807" spans="2:5" x14ac:dyDescent="0.2">
      <c r="B807" s="142"/>
      <c r="C807" s="142"/>
      <c r="D807" s="142"/>
      <c r="E807" s="142"/>
    </row>
    <row r="808" spans="2:5" x14ac:dyDescent="0.2">
      <c r="B808" s="142"/>
      <c r="C808" s="142"/>
      <c r="D808" s="142"/>
      <c r="E808" s="142"/>
    </row>
    <row r="809" spans="2:5" x14ac:dyDescent="0.2">
      <c r="B809" s="142"/>
      <c r="C809" s="142"/>
      <c r="D809" s="142"/>
      <c r="E809" s="142"/>
    </row>
    <row r="810" spans="2:5" x14ac:dyDescent="0.2">
      <c r="B810" s="142"/>
      <c r="C810" s="142"/>
      <c r="D810" s="142"/>
      <c r="E810" s="142"/>
    </row>
    <row r="811" spans="2:5" x14ac:dyDescent="0.2">
      <c r="B811" s="142"/>
      <c r="C811" s="142"/>
      <c r="D811" s="142"/>
      <c r="E811" s="142"/>
    </row>
    <row r="812" spans="2:5" x14ac:dyDescent="0.2">
      <c r="B812" s="142"/>
      <c r="C812" s="142"/>
      <c r="D812" s="142"/>
      <c r="E812" s="142"/>
    </row>
    <row r="813" spans="2:5" x14ac:dyDescent="0.2">
      <c r="B813" s="142"/>
      <c r="C813" s="142"/>
      <c r="D813" s="142"/>
      <c r="E813" s="142"/>
    </row>
    <row r="814" spans="2:5" x14ac:dyDescent="0.2">
      <c r="B814" s="142"/>
      <c r="C814" s="142"/>
      <c r="D814" s="142"/>
      <c r="E814" s="142"/>
    </row>
    <row r="815" spans="2:5" x14ac:dyDescent="0.2">
      <c r="B815" s="142"/>
      <c r="C815" s="142"/>
      <c r="D815" s="142"/>
      <c r="E815" s="142"/>
    </row>
    <row r="816" spans="2:5" x14ac:dyDescent="0.2">
      <c r="B816" s="142"/>
      <c r="C816" s="142"/>
      <c r="D816" s="142"/>
      <c r="E816" s="142"/>
    </row>
    <row r="817" spans="2:5" x14ac:dyDescent="0.2">
      <c r="B817" s="142"/>
      <c r="C817" s="142"/>
      <c r="D817" s="142"/>
      <c r="E817" s="142"/>
    </row>
    <row r="818" spans="2:5" x14ac:dyDescent="0.2">
      <c r="B818" s="142"/>
      <c r="C818" s="142"/>
      <c r="D818" s="142"/>
      <c r="E818" s="142"/>
    </row>
    <row r="819" spans="2:5" x14ac:dyDescent="0.2">
      <c r="B819" s="142"/>
      <c r="C819" s="142"/>
      <c r="D819" s="142"/>
      <c r="E819" s="142"/>
    </row>
    <row r="820" spans="2:5" x14ac:dyDescent="0.2">
      <c r="B820" s="142"/>
      <c r="C820" s="142"/>
      <c r="D820" s="142"/>
      <c r="E820" s="142"/>
    </row>
    <row r="821" spans="2:5" x14ac:dyDescent="0.2">
      <c r="B821" s="142"/>
      <c r="C821" s="142"/>
      <c r="D821" s="142"/>
      <c r="E821" s="142"/>
    </row>
    <row r="822" spans="2:5" x14ac:dyDescent="0.2">
      <c r="B822" s="142"/>
      <c r="C822" s="142"/>
      <c r="D822" s="142"/>
      <c r="E822" s="142"/>
    </row>
    <row r="823" spans="2:5" x14ac:dyDescent="0.2">
      <c r="B823" s="142"/>
      <c r="C823" s="142"/>
      <c r="D823" s="142"/>
      <c r="E823" s="142"/>
    </row>
    <row r="824" spans="2:5" x14ac:dyDescent="0.2">
      <c r="B824" s="142"/>
      <c r="C824" s="142"/>
      <c r="D824" s="142"/>
      <c r="E824" s="142"/>
    </row>
    <row r="825" spans="2:5" x14ac:dyDescent="0.2">
      <c r="B825" s="142"/>
      <c r="C825" s="142"/>
      <c r="D825" s="142"/>
      <c r="E825" s="142"/>
    </row>
    <row r="826" spans="2:5" x14ac:dyDescent="0.2">
      <c r="B826" s="142"/>
      <c r="C826" s="142"/>
      <c r="D826" s="142"/>
      <c r="E826" s="142"/>
    </row>
    <row r="827" spans="2:5" x14ac:dyDescent="0.2">
      <c r="B827" s="142"/>
      <c r="C827" s="142"/>
      <c r="D827" s="142"/>
      <c r="E827" s="142"/>
    </row>
    <row r="828" spans="2:5" x14ac:dyDescent="0.2">
      <c r="B828" s="142"/>
      <c r="C828" s="142"/>
      <c r="D828" s="142"/>
      <c r="E828" s="142"/>
    </row>
    <row r="829" spans="2:5" x14ac:dyDescent="0.2">
      <c r="B829" s="142"/>
      <c r="C829" s="142"/>
      <c r="D829" s="142"/>
      <c r="E829" s="142"/>
    </row>
    <row r="830" spans="2:5" x14ac:dyDescent="0.2">
      <c r="B830" s="142"/>
      <c r="C830" s="142"/>
      <c r="D830" s="142"/>
      <c r="E830" s="142"/>
    </row>
    <row r="831" spans="2:5" x14ac:dyDescent="0.2">
      <c r="B831" s="142"/>
      <c r="C831" s="142"/>
      <c r="D831" s="142"/>
      <c r="E831" s="142"/>
    </row>
    <row r="832" spans="2:5" x14ac:dyDescent="0.2">
      <c r="B832" s="142"/>
      <c r="C832" s="142"/>
      <c r="D832" s="142"/>
      <c r="E832" s="142"/>
    </row>
    <row r="833" spans="2:5" x14ac:dyDescent="0.2">
      <c r="B833" s="142"/>
      <c r="C833" s="142"/>
      <c r="D833" s="142"/>
      <c r="E833" s="142"/>
    </row>
    <row r="834" spans="2:5" x14ac:dyDescent="0.2">
      <c r="B834" s="142"/>
      <c r="C834" s="142"/>
      <c r="D834" s="142"/>
      <c r="E834" s="142"/>
    </row>
    <row r="835" spans="2:5" x14ac:dyDescent="0.2">
      <c r="B835" s="142"/>
      <c r="C835" s="142"/>
      <c r="D835" s="142"/>
      <c r="E835" s="142"/>
    </row>
    <row r="836" spans="2:5" x14ac:dyDescent="0.2">
      <c r="B836" s="142"/>
      <c r="C836" s="142"/>
      <c r="D836" s="142"/>
      <c r="E836" s="142"/>
    </row>
    <row r="837" spans="2:5" x14ac:dyDescent="0.2">
      <c r="B837" s="142"/>
      <c r="C837" s="142"/>
      <c r="D837" s="142"/>
      <c r="E837" s="142"/>
    </row>
    <row r="838" spans="2:5" x14ac:dyDescent="0.2">
      <c r="B838" s="142"/>
      <c r="C838" s="142"/>
      <c r="D838" s="142"/>
      <c r="E838" s="142"/>
    </row>
    <row r="839" spans="2:5" x14ac:dyDescent="0.2">
      <c r="B839" s="142"/>
      <c r="C839" s="142"/>
      <c r="D839" s="142"/>
      <c r="E839" s="142"/>
    </row>
    <row r="840" spans="2:5" x14ac:dyDescent="0.2">
      <c r="B840" s="142"/>
      <c r="C840" s="142"/>
      <c r="D840" s="142"/>
      <c r="E840" s="142"/>
    </row>
    <row r="841" spans="2:5" x14ac:dyDescent="0.2">
      <c r="B841" s="142"/>
      <c r="C841" s="142"/>
      <c r="D841" s="142"/>
      <c r="E841" s="142"/>
    </row>
    <row r="842" spans="2:5" x14ac:dyDescent="0.2">
      <c r="B842" s="142"/>
      <c r="C842" s="142"/>
      <c r="D842" s="142"/>
      <c r="E842" s="142"/>
    </row>
    <row r="843" spans="2:5" x14ac:dyDescent="0.2">
      <c r="B843" s="142"/>
      <c r="C843" s="142"/>
      <c r="D843" s="142"/>
      <c r="E843" s="142"/>
    </row>
    <row r="844" spans="2:5" x14ac:dyDescent="0.2">
      <c r="B844" s="142"/>
      <c r="C844" s="142"/>
      <c r="D844" s="142"/>
      <c r="E844" s="142"/>
    </row>
    <row r="845" spans="2:5" x14ac:dyDescent="0.2">
      <c r="B845" s="142"/>
      <c r="C845" s="142"/>
      <c r="D845" s="142"/>
      <c r="E845" s="142"/>
    </row>
    <row r="846" spans="2:5" x14ac:dyDescent="0.2">
      <c r="B846" s="142"/>
      <c r="C846" s="142"/>
      <c r="D846" s="142"/>
      <c r="E846" s="142"/>
    </row>
    <row r="847" spans="2:5" x14ac:dyDescent="0.2">
      <c r="B847" s="142"/>
      <c r="C847" s="142"/>
      <c r="D847" s="142"/>
      <c r="E847" s="142"/>
    </row>
    <row r="848" spans="2:5" x14ac:dyDescent="0.2">
      <c r="B848" s="142"/>
      <c r="C848" s="142"/>
      <c r="D848" s="142"/>
      <c r="E848" s="142"/>
    </row>
    <row r="849" spans="2:5" x14ac:dyDescent="0.2">
      <c r="B849" s="142"/>
      <c r="C849" s="142"/>
      <c r="D849" s="142"/>
      <c r="E849" s="142"/>
    </row>
    <row r="850" spans="2:5" x14ac:dyDescent="0.2">
      <c r="B850" s="142"/>
      <c r="C850" s="142"/>
      <c r="D850" s="142"/>
      <c r="E850" s="142"/>
    </row>
    <row r="851" spans="2:5" x14ac:dyDescent="0.2">
      <c r="B851" s="142"/>
      <c r="C851" s="142"/>
      <c r="D851" s="142"/>
      <c r="E851" s="142"/>
    </row>
    <row r="852" spans="2:5" x14ac:dyDescent="0.2">
      <c r="B852" s="142"/>
      <c r="C852" s="142"/>
      <c r="D852" s="142"/>
      <c r="E852" s="142"/>
    </row>
    <row r="853" spans="2:5" x14ac:dyDescent="0.2">
      <c r="B853" s="142"/>
      <c r="C853" s="142"/>
      <c r="D853" s="142"/>
      <c r="E853" s="142"/>
    </row>
    <row r="854" spans="2:5" x14ac:dyDescent="0.2">
      <c r="B854" s="142"/>
      <c r="C854" s="142"/>
      <c r="D854" s="142"/>
      <c r="E854" s="142"/>
    </row>
    <row r="855" spans="2:5" x14ac:dyDescent="0.2">
      <c r="B855" s="142"/>
      <c r="C855" s="142"/>
      <c r="D855" s="142"/>
      <c r="E855" s="142"/>
    </row>
    <row r="856" spans="2:5" x14ac:dyDescent="0.2">
      <c r="B856" s="142"/>
      <c r="C856" s="142"/>
      <c r="D856" s="142"/>
      <c r="E856" s="142"/>
    </row>
    <row r="857" spans="2:5" x14ac:dyDescent="0.2">
      <c r="B857" s="142"/>
      <c r="C857" s="142"/>
      <c r="D857" s="142"/>
      <c r="E857" s="142"/>
    </row>
    <row r="858" spans="2:5" x14ac:dyDescent="0.2">
      <c r="B858" s="142"/>
      <c r="C858" s="142"/>
      <c r="D858" s="142"/>
      <c r="E858" s="142"/>
    </row>
    <row r="859" spans="2:5" x14ac:dyDescent="0.2">
      <c r="B859" s="142"/>
      <c r="C859" s="142"/>
      <c r="D859" s="142"/>
      <c r="E859" s="142"/>
    </row>
    <row r="860" spans="2:5" x14ac:dyDescent="0.2">
      <c r="B860" s="142"/>
      <c r="C860" s="142"/>
      <c r="D860" s="142"/>
      <c r="E860" s="142"/>
    </row>
    <row r="861" spans="2:5" x14ac:dyDescent="0.2">
      <c r="B861" s="142"/>
      <c r="C861" s="142"/>
      <c r="D861" s="142"/>
      <c r="E861" s="142"/>
    </row>
    <row r="862" spans="2:5" x14ac:dyDescent="0.2">
      <c r="B862" s="142"/>
      <c r="C862" s="142"/>
      <c r="D862" s="142"/>
      <c r="E862" s="142"/>
    </row>
    <row r="863" spans="2:5" x14ac:dyDescent="0.2">
      <c r="B863" s="142"/>
      <c r="C863" s="142"/>
      <c r="D863" s="142"/>
      <c r="E863" s="142"/>
    </row>
    <row r="864" spans="2:5" x14ac:dyDescent="0.2">
      <c r="B864" s="142"/>
      <c r="C864" s="142"/>
      <c r="D864" s="142"/>
      <c r="E864" s="142"/>
    </row>
    <row r="865" spans="2:5" x14ac:dyDescent="0.2">
      <c r="B865" s="142"/>
      <c r="C865" s="142"/>
      <c r="D865" s="142"/>
      <c r="E865" s="142"/>
    </row>
    <row r="866" spans="2:5" x14ac:dyDescent="0.2">
      <c r="B866" s="142"/>
      <c r="C866" s="142"/>
      <c r="D866" s="142"/>
      <c r="E866" s="142"/>
    </row>
    <row r="867" spans="2:5" x14ac:dyDescent="0.2">
      <c r="B867" s="142"/>
      <c r="C867" s="142"/>
      <c r="D867" s="142"/>
      <c r="E867" s="142"/>
    </row>
    <row r="868" spans="2:5" x14ac:dyDescent="0.2">
      <c r="B868" s="142"/>
      <c r="C868" s="142"/>
      <c r="D868" s="142"/>
      <c r="E868" s="142"/>
    </row>
    <row r="869" spans="2:5" x14ac:dyDescent="0.2">
      <c r="B869" s="142"/>
      <c r="C869" s="142"/>
      <c r="D869" s="142"/>
      <c r="E869" s="142"/>
    </row>
    <row r="870" spans="2:5" x14ac:dyDescent="0.2">
      <c r="B870" s="142"/>
      <c r="C870" s="142"/>
      <c r="D870" s="142"/>
      <c r="E870" s="142"/>
    </row>
    <row r="871" spans="2:5" x14ac:dyDescent="0.2">
      <c r="B871" s="142"/>
      <c r="C871" s="142"/>
      <c r="D871" s="142"/>
      <c r="E871" s="142"/>
    </row>
    <row r="872" spans="2:5" x14ac:dyDescent="0.2">
      <c r="B872" s="142"/>
      <c r="C872" s="142"/>
      <c r="D872" s="142"/>
      <c r="E872" s="142"/>
    </row>
    <row r="873" spans="2:5" x14ac:dyDescent="0.2">
      <c r="B873" s="142"/>
      <c r="C873" s="142"/>
      <c r="D873" s="142"/>
      <c r="E873" s="142"/>
    </row>
    <row r="874" spans="2:5" x14ac:dyDescent="0.2">
      <c r="B874" s="142"/>
      <c r="C874" s="142"/>
      <c r="D874" s="142"/>
      <c r="E874" s="142"/>
    </row>
    <row r="875" spans="2:5" x14ac:dyDescent="0.2">
      <c r="B875" s="142"/>
      <c r="C875" s="142"/>
      <c r="D875" s="142"/>
      <c r="E875" s="142"/>
    </row>
    <row r="876" spans="2:5" x14ac:dyDescent="0.2">
      <c r="B876" s="142"/>
      <c r="C876" s="142"/>
      <c r="D876" s="142"/>
      <c r="E876" s="142"/>
    </row>
    <row r="877" spans="2:5" x14ac:dyDescent="0.2">
      <c r="B877" s="142"/>
      <c r="C877" s="142"/>
      <c r="D877" s="142"/>
      <c r="E877" s="142"/>
    </row>
    <row r="878" spans="2:5" x14ac:dyDescent="0.2">
      <c r="B878" s="142"/>
      <c r="C878" s="142"/>
      <c r="D878" s="142"/>
      <c r="E878" s="142"/>
    </row>
    <row r="879" spans="2:5" x14ac:dyDescent="0.2">
      <c r="B879" s="142"/>
      <c r="C879" s="142"/>
      <c r="D879" s="142"/>
      <c r="E879" s="142"/>
    </row>
    <row r="880" spans="2:5" x14ac:dyDescent="0.2">
      <c r="B880" s="142"/>
      <c r="C880" s="142"/>
      <c r="D880" s="142"/>
      <c r="E880" s="142"/>
    </row>
    <row r="881" spans="2:5" x14ac:dyDescent="0.2">
      <c r="B881" s="142"/>
      <c r="C881" s="142"/>
      <c r="D881" s="142"/>
      <c r="E881" s="142"/>
    </row>
    <row r="882" spans="2:5" x14ac:dyDescent="0.2">
      <c r="B882" s="142"/>
      <c r="C882" s="142"/>
      <c r="D882" s="142"/>
      <c r="E882" s="142"/>
    </row>
    <row r="883" spans="2:5" x14ac:dyDescent="0.2">
      <c r="B883" s="142"/>
      <c r="C883" s="142"/>
      <c r="D883" s="142"/>
      <c r="E883" s="142"/>
    </row>
    <row r="884" spans="2:5" x14ac:dyDescent="0.2">
      <c r="B884" s="142"/>
      <c r="C884" s="142"/>
      <c r="D884" s="142"/>
      <c r="E884" s="142"/>
    </row>
    <row r="885" spans="2:5" x14ac:dyDescent="0.2">
      <c r="B885" s="142"/>
      <c r="C885" s="142"/>
      <c r="D885" s="142"/>
      <c r="E885" s="142"/>
    </row>
    <row r="886" spans="2:5" x14ac:dyDescent="0.2">
      <c r="B886" s="142"/>
      <c r="C886" s="142"/>
      <c r="D886" s="142"/>
      <c r="E886" s="142"/>
    </row>
    <row r="887" spans="2:5" x14ac:dyDescent="0.2">
      <c r="B887" s="142"/>
      <c r="C887" s="142"/>
      <c r="D887" s="142"/>
      <c r="E887" s="142"/>
    </row>
    <row r="888" spans="2:5" x14ac:dyDescent="0.2">
      <c r="B888" s="142"/>
      <c r="C888" s="142"/>
      <c r="D888" s="142"/>
      <c r="E888" s="142"/>
    </row>
    <row r="889" spans="2:5" x14ac:dyDescent="0.2">
      <c r="B889" s="142"/>
      <c r="C889" s="142"/>
      <c r="D889" s="142"/>
      <c r="E889" s="142"/>
    </row>
    <row r="890" spans="2:5" x14ac:dyDescent="0.2">
      <c r="B890" s="142"/>
      <c r="C890" s="142"/>
      <c r="D890" s="142"/>
      <c r="E890" s="142"/>
    </row>
    <row r="891" spans="2:5" x14ac:dyDescent="0.2">
      <c r="B891" s="142"/>
      <c r="C891" s="142"/>
      <c r="D891" s="142"/>
      <c r="E891" s="142"/>
    </row>
    <row r="892" spans="2:5" x14ac:dyDescent="0.2">
      <c r="B892" s="142"/>
      <c r="C892" s="142"/>
      <c r="D892" s="142"/>
      <c r="E892" s="142"/>
    </row>
    <row r="893" spans="2:5" x14ac:dyDescent="0.2">
      <c r="B893" s="142"/>
      <c r="C893" s="142"/>
      <c r="D893" s="142"/>
      <c r="E893" s="142"/>
    </row>
    <row r="894" spans="2:5" x14ac:dyDescent="0.2">
      <c r="B894" s="142"/>
      <c r="C894" s="142"/>
      <c r="D894" s="142"/>
      <c r="E894" s="142"/>
    </row>
    <row r="895" spans="2:5" x14ac:dyDescent="0.2">
      <c r="B895" s="142"/>
      <c r="C895" s="142"/>
      <c r="D895" s="142"/>
      <c r="E895" s="142"/>
    </row>
    <row r="896" spans="2:5" x14ac:dyDescent="0.2">
      <c r="B896" s="142"/>
      <c r="C896" s="142"/>
      <c r="D896" s="142"/>
      <c r="E896" s="142"/>
    </row>
    <row r="897" spans="2:5" x14ac:dyDescent="0.2">
      <c r="B897" s="142"/>
      <c r="C897" s="142"/>
      <c r="D897" s="142"/>
      <c r="E897" s="142"/>
    </row>
    <row r="898" spans="2:5" x14ac:dyDescent="0.2">
      <c r="B898" s="142"/>
      <c r="C898" s="142"/>
      <c r="D898" s="142"/>
      <c r="E898" s="142"/>
    </row>
    <row r="899" spans="2:5" x14ac:dyDescent="0.2">
      <c r="B899" s="142"/>
      <c r="C899" s="142"/>
      <c r="D899" s="142"/>
      <c r="E899" s="142"/>
    </row>
    <row r="900" spans="2:5" x14ac:dyDescent="0.2">
      <c r="B900" s="142"/>
      <c r="C900" s="142"/>
      <c r="D900" s="142"/>
      <c r="E900" s="142"/>
    </row>
    <row r="901" spans="2:5" x14ac:dyDescent="0.2">
      <c r="B901" s="142"/>
      <c r="C901" s="142"/>
      <c r="D901" s="142"/>
      <c r="E901" s="142"/>
    </row>
    <row r="902" spans="2:5" x14ac:dyDescent="0.2">
      <c r="B902" s="142"/>
      <c r="C902" s="142"/>
      <c r="D902" s="142"/>
      <c r="E902" s="142"/>
    </row>
    <row r="903" spans="2:5" x14ac:dyDescent="0.2">
      <c r="B903" s="142"/>
      <c r="C903" s="142"/>
      <c r="D903" s="142"/>
      <c r="E903" s="142"/>
    </row>
    <row r="904" spans="2:5" x14ac:dyDescent="0.2">
      <c r="B904" s="142"/>
      <c r="C904" s="142"/>
      <c r="D904" s="142"/>
      <c r="E904" s="142"/>
    </row>
    <row r="905" spans="2:5" x14ac:dyDescent="0.2">
      <c r="B905" s="142"/>
      <c r="C905" s="142"/>
      <c r="D905" s="142"/>
      <c r="E905" s="142"/>
    </row>
    <row r="906" spans="2:5" x14ac:dyDescent="0.2">
      <c r="B906" s="142"/>
      <c r="C906" s="142"/>
      <c r="D906" s="142"/>
      <c r="E906" s="142"/>
    </row>
    <row r="907" spans="2:5" x14ac:dyDescent="0.2">
      <c r="B907" s="142"/>
      <c r="C907" s="142"/>
      <c r="D907" s="142"/>
      <c r="E907" s="142"/>
    </row>
    <row r="908" spans="2:5" x14ac:dyDescent="0.2">
      <c r="B908" s="142"/>
      <c r="C908" s="142"/>
      <c r="D908" s="142"/>
      <c r="E908" s="142"/>
    </row>
    <row r="909" spans="2:5" x14ac:dyDescent="0.2">
      <c r="B909" s="142"/>
      <c r="C909" s="142"/>
      <c r="D909" s="142"/>
      <c r="E909" s="142"/>
    </row>
    <row r="910" spans="2:5" x14ac:dyDescent="0.2">
      <c r="B910" s="142"/>
      <c r="C910" s="142"/>
      <c r="D910" s="142"/>
      <c r="E910" s="142"/>
    </row>
    <row r="911" spans="2:5" x14ac:dyDescent="0.2">
      <c r="B911" s="142"/>
      <c r="C911" s="142"/>
      <c r="D911" s="142"/>
      <c r="E911" s="142"/>
    </row>
    <row r="912" spans="2:5" x14ac:dyDescent="0.2">
      <c r="B912" s="142"/>
      <c r="C912" s="142"/>
      <c r="D912" s="142"/>
      <c r="E912" s="142"/>
    </row>
    <row r="913" spans="2:5" x14ac:dyDescent="0.2">
      <c r="B913" s="142"/>
      <c r="C913" s="142"/>
      <c r="D913" s="142"/>
      <c r="E913" s="142"/>
    </row>
    <row r="914" spans="2:5" x14ac:dyDescent="0.2">
      <c r="B914" s="142"/>
      <c r="C914" s="142"/>
      <c r="D914" s="142"/>
      <c r="E914" s="142"/>
    </row>
    <row r="915" spans="2:5" x14ac:dyDescent="0.2">
      <c r="B915" s="142"/>
      <c r="C915" s="142"/>
      <c r="D915" s="142"/>
      <c r="E915" s="142"/>
    </row>
    <row r="916" spans="2:5" x14ac:dyDescent="0.2">
      <c r="B916" s="142"/>
      <c r="C916" s="142"/>
      <c r="D916" s="142"/>
      <c r="E916" s="142"/>
    </row>
    <row r="917" spans="2:5" x14ac:dyDescent="0.2">
      <c r="B917" s="142"/>
      <c r="C917" s="142"/>
      <c r="D917" s="142"/>
      <c r="E917" s="142"/>
    </row>
    <row r="918" spans="2:5" x14ac:dyDescent="0.2">
      <c r="B918" s="142"/>
      <c r="C918" s="142"/>
      <c r="D918" s="142"/>
      <c r="E918" s="142"/>
    </row>
    <row r="919" spans="2:5" x14ac:dyDescent="0.2">
      <c r="B919" s="142"/>
      <c r="C919" s="142"/>
      <c r="D919" s="142"/>
      <c r="E919" s="142"/>
    </row>
    <row r="920" spans="2:5" x14ac:dyDescent="0.2">
      <c r="B920" s="142"/>
      <c r="C920" s="142"/>
      <c r="D920" s="142"/>
      <c r="E920" s="142"/>
    </row>
    <row r="921" spans="2:5" x14ac:dyDescent="0.2">
      <c r="B921" s="142"/>
      <c r="C921" s="142"/>
      <c r="D921" s="142"/>
      <c r="E921" s="142"/>
    </row>
    <row r="922" spans="2:5" x14ac:dyDescent="0.2">
      <c r="B922" s="142"/>
      <c r="C922" s="142"/>
      <c r="D922" s="142"/>
      <c r="E922" s="142"/>
    </row>
    <row r="923" spans="2:5" x14ac:dyDescent="0.2">
      <c r="B923" s="142"/>
      <c r="C923" s="142"/>
      <c r="D923" s="142"/>
      <c r="E923" s="142"/>
    </row>
    <row r="924" spans="2:5" x14ac:dyDescent="0.2">
      <c r="B924" s="142"/>
      <c r="C924" s="142"/>
      <c r="D924" s="142"/>
      <c r="E924" s="142"/>
    </row>
    <row r="925" spans="2:5" x14ac:dyDescent="0.2">
      <c r="B925" s="142"/>
      <c r="C925" s="142"/>
      <c r="D925" s="142"/>
      <c r="E925" s="142"/>
    </row>
    <row r="926" spans="2:5" x14ac:dyDescent="0.2">
      <c r="B926" s="142"/>
      <c r="C926" s="142"/>
      <c r="D926" s="142"/>
      <c r="E926" s="142"/>
    </row>
    <row r="927" spans="2:5" x14ac:dyDescent="0.2">
      <c r="B927" s="142"/>
      <c r="C927" s="142"/>
      <c r="D927" s="142"/>
      <c r="E927" s="142"/>
    </row>
    <row r="928" spans="2:5" x14ac:dyDescent="0.2">
      <c r="B928" s="142"/>
      <c r="C928" s="142"/>
      <c r="D928" s="142"/>
      <c r="E928" s="142"/>
    </row>
    <row r="929" spans="2:5" x14ac:dyDescent="0.2">
      <c r="B929" s="142"/>
      <c r="C929" s="142"/>
      <c r="D929" s="142"/>
      <c r="E929" s="142"/>
    </row>
    <row r="930" spans="2:5" x14ac:dyDescent="0.2">
      <c r="B930" s="142"/>
      <c r="C930" s="142"/>
      <c r="D930" s="142"/>
      <c r="E930" s="142"/>
    </row>
    <row r="931" spans="2:5" x14ac:dyDescent="0.2">
      <c r="B931" s="142"/>
      <c r="C931" s="142"/>
      <c r="D931" s="142"/>
      <c r="E931" s="142"/>
    </row>
    <row r="932" spans="2:5" x14ac:dyDescent="0.2">
      <c r="B932" s="142"/>
      <c r="C932" s="142"/>
      <c r="D932" s="142"/>
      <c r="E932" s="142"/>
    </row>
    <row r="933" spans="2:5" x14ac:dyDescent="0.2">
      <c r="B933" s="142"/>
      <c r="C933" s="142"/>
      <c r="D933" s="142"/>
      <c r="E933" s="142"/>
    </row>
    <row r="934" spans="2:5" x14ac:dyDescent="0.2">
      <c r="B934" s="142"/>
      <c r="C934" s="142"/>
      <c r="D934" s="142"/>
      <c r="E934" s="142"/>
    </row>
    <row r="935" spans="2:5" x14ac:dyDescent="0.2">
      <c r="B935" s="142"/>
      <c r="C935" s="142"/>
      <c r="D935" s="142"/>
      <c r="E935" s="142"/>
    </row>
    <row r="936" spans="2:5" x14ac:dyDescent="0.2">
      <c r="B936" s="142"/>
      <c r="C936" s="142"/>
      <c r="D936" s="142"/>
      <c r="E936" s="142"/>
    </row>
    <row r="937" spans="2:5" x14ac:dyDescent="0.2">
      <c r="B937" s="142"/>
      <c r="C937" s="142"/>
      <c r="D937" s="142"/>
      <c r="E937" s="142"/>
    </row>
    <row r="938" spans="2:5" x14ac:dyDescent="0.2">
      <c r="B938" s="142"/>
      <c r="C938" s="142"/>
      <c r="D938" s="142"/>
      <c r="E938" s="142"/>
    </row>
    <row r="939" spans="2:5" x14ac:dyDescent="0.2">
      <c r="B939" s="142"/>
      <c r="C939" s="142"/>
      <c r="D939" s="142"/>
      <c r="E939" s="142"/>
    </row>
    <row r="940" spans="2:5" x14ac:dyDescent="0.2">
      <c r="B940" s="142"/>
      <c r="C940" s="142"/>
      <c r="D940" s="142"/>
      <c r="E940" s="142"/>
    </row>
    <row r="941" spans="2:5" x14ac:dyDescent="0.2">
      <c r="B941" s="142"/>
      <c r="C941" s="142"/>
      <c r="D941" s="142"/>
      <c r="E941" s="142"/>
    </row>
    <row r="942" spans="2:5" x14ac:dyDescent="0.2">
      <c r="B942" s="142"/>
      <c r="C942" s="142"/>
      <c r="D942" s="142"/>
      <c r="E942" s="142"/>
    </row>
    <row r="943" spans="2:5" x14ac:dyDescent="0.2">
      <c r="B943" s="142"/>
      <c r="C943" s="142"/>
      <c r="D943" s="142"/>
      <c r="E943" s="142"/>
    </row>
    <row r="944" spans="2:5" x14ac:dyDescent="0.2">
      <c r="B944" s="142"/>
      <c r="C944" s="142"/>
      <c r="D944" s="142"/>
      <c r="E944" s="142"/>
    </row>
    <row r="945" spans="2:5" x14ac:dyDescent="0.2">
      <c r="B945" s="142"/>
      <c r="C945" s="142"/>
      <c r="D945" s="142"/>
      <c r="E945" s="142"/>
    </row>
    <row r="946" spans="2:5" x14ac:dyDescent="0.2">
      <c r="B946" s="142"/>
      <c r="C946" s="142"/>
      <c r="D946" s="142"/>
      <c r="E946" s="142"/>
    </row>
    <row r="947" spans="2:5" x14ac:dyDescent="0.2">
      <c r="B947" s="142"/>
      <c r="C947" s="142"/>
      <c r="D947" s="142"/>
      <c r="E947" s="142"/>
    </row>
    <row r="948" spans="2:5" x14ac:dyDescent="0.2">
      <c r="B948" s="142"/>
      <c r="C948" s="142"/>
      <c r="D948" s="142"/>
      <c r="E948" s="142"/>
    </row>
    <row r="949" spans="2:5" x14ac:dyDescent="0.2">
      <c r="B949" s="142"/>
      <c r="C949" s="142"/>
      <c r="D949" s="142"/>
      <c r="E949" s="142"/>
    </row>
    <row r="950" spans="2:5" x14ac:dyDescent="0.2">
      <c r="B950" s="142"/>
      <c r="C950" s="142"/>
      <c r="D950" s="142"/>
      <c r="E950" s="142"/>
    </row>
    <row r="951" spans="2:5" x14ac:dyDescent="0.2">
      <c r="B951" s="142"/>
      <c r="C951" s="142"/>
      <c r="D951" s="142"/>
      <c r="E951" s="142"/>
    </row>
    <row r="952" spans="2:5" x14ac:dyDescent="0.2">
      <c r="B952" s="142"/>
      <c r="C952" s="142"/>
      <c r="D952" s="142"/>
      <c r="E952" s="142"/>
    </row>
    <row r="953" spans="2:5" x14ac:dyDescent="0.2">
      <c r="B953" s="142"/>
      <c r="C953" s="142"/>
      <c r="D953" s="142"/>
      <c r="E953" s="142"/>
    </row>
    <row r="954" spans="2:5" x14ac:dyDescent="0.2">
      <c r="B954" s="142"/>
      <c r="C954" s="142"/>
      <c r="D954" s="142"/>
      <c r="E954" s="142"/>
    </row>
    <row r="955" spans="2:5" x14ac:dyDescent="0.2">
      <c r="B955" s="142"/>
      <c r="C955" s="142"/>
      <c r="D955" s="142"/>
      <c r="E955" s="142"/>
    </row>
    <row r="956" spans="2:5" x14ac:dyDescent="0.2">
      <c r="B956" s="142"/>
      <c r="C956" s="142"/>
      <c r="D956" s="142"/>
      <c r="E956" s="142"/>
    </row>
    <row r="957" spans="2:5" x14ac:dyDescent="0.2">
      <c r="B957" s="142"/>
      <c r="C957" s="142"/>
      <c r="D957" s="142"/>
      <c r="E957" s="142"/>
    </row>
    <row r="958" spans="2:5" x14ac:dyDescent="0.2">
      <c r="B958" s="142"/>
      <c r="C958" s="142"/>
      <c r="D958" s="142"/>
      <c r="E958" s="142"/>
    </row>
    <row r="959" spans="2:5" x14ac:dyDescent="0.2">
      <c r="B959" s="142"/>
      <c r="C959" s="142"/>
      <c r="D959" s="142"/>
      <c r="E959" s="142"/>
    </row>
    <row r="960" spans="2:5" x14ac:dyDescent="0.2">
      <c r="B960" s="142"/>
      <c r="C960" s="142"/>
      <c r="D960" s="142"/>
      <c r="E960" s="142"/>
    </row>
    <row r="961" spans="2:5" x14ac:dyDescent="0.2">
      <c r="B961" s="142"/>
      <c r="C961" s="142"/>
      <c r="D961" s="142"/>
      <c r="E961" s="142"/>
    </row>
    <row r="962" spans="2:5" x14ac:dyDescent="0.2">
      <c r="B962" s="142"/>
      <c r="C962" s="142"/>
      <c r="D962" s="142"/>
      <c r="E962" s="142"/>
    </row>
    <row r="963" spans="2:5" x14ac:dyDescent="0.2">
      <c r="B963" s="142"/>
      <c r="C963" s="142"/>
      <c r="D963" s="142"/>
      <c r="E963" s="142"/>
    </row>
    <row r="964" spans="2:5" x14ac:dyDescent="0.2">
      <c r="B964" s="142"/>
      <c r="C964" s="142"/>
      <c r="D964" s="142"/>
      <c r="E964" s="142"/>
    </row>
    <row r="965" spans="2:5" x14ac:dyDescent="0.2">
      <c r="B965" s="142"/>
      <c r="C965" s="142"/>
      <c r="D965" s="142"/>
      <c r="E965" s="142"/>
    </row>
    <row r="966" spans="2:5" x14ac:dyDescent="0.2">
      <c r="B966" s="142"/>
      <c r="C966" s="142"/>
      <c r="D966" s="142"/>
      <c r="E966" s="142"/>
    </row>
    <row r="967" spans="2:5" x14ac:dyDescent="0.2">
      <c r="B967" s="142"/>
      <c r="C967" s="142"/>
      <c r="D967" s="142"/>
      <c r="E967" s="142"/>
    </row>
    <row r="968" spans="2:5" x14ac:dyDescent="0.2">
      <c r="B968" s="142"/>
      <c r="C968" s="142"/>
      <c r="D968" s="142"/>
      <c r="E968" s="142"/>
    </row>
    <row r="969" spans="2:5" x14ac:dyDescent="0.2">
      <c r="B969" s="142"/>
      <c r="C969" s="142"/>
      <c r="D969" s="142"/>
      <c r="E969" s="142"/>
    </row>
    <row r="970" spans="2:5" x14ac:dyDescent="0.2">
      <c r="B970" s="142"/>
      <c r="C970" s="142"/>
      <c r="D970" s="142"/>
      <c r="E970" s="142"/>
    </row>
    <row r="971" spans="2:5" x14ac:dyDescent="0.2">
      <c r="B971" s="142"/>
      <c r="C971" s="142"/>
      <c r="D971" s="142"/>
      <c r="E971" s="142"/>
    </row>
    <row r="972" spans="2:5" x14ac:dyDescent="0.2">
      <c r="B972" s="142"/>
      <c r="C972" s="142"/>
      <c r="D972" s="142"/>
      <c r="E972" s="142"/>
    </row>
    <row r="973" spans="2:5" x14ac:dyDescent="0.2">
      <c r="B973" s="142"/>
      <c r="C973" s="142"/>
      <c r="D973" s="142"/>
      <c r="E973" s="142"/>
    </row>
    <row r="974" spans="2:5" x14ac:dyDescent="0.2">
      <c r="B974" s="142"/>
      <c r="C974" s="142"/>
      <c r="D974" s="142"/>
      <c r="E974" s="142"/>
    </row>
    <row r="975" spans="2:5" x14ac:dyDescent="0.2">
      <c r="B975" s="142"/>
      <c r="C975" s="142"/>
      <c r="D975" s="142"/>
      <c r="E975" s="142"/>
    </row>
    <row r="976" spans="2:5" x14ac:dyDescent="0.2">
      <c r="B976" s="142"/>
      <c r="C976" s="142"/>
      <c r="D976" s="142"/>
      <c r="E976" s="142"/>
    </row>
    <row r="977" spans="2:5" x14ac:dyDescent="0.2">
      <c r="B977" s="142"/>
      <c r="C977" s="142"/>
      <c r="D977" s="142"/>
      <c r="E977" s="142"/>
    </row>
    <row r="978" spans="2:5" x14ac:dyDescent="0.2">
      <c r="B978" s="142"/>
      <c r="C978" s="142"/>
      <c r="D978" s="142"/>
      <c r="E978" s="142"/>
    </row>
    <row r="979" spans="2:5" x14ac:dyDescent="0.2">
      <c r="B979" s="142"/>
      <c r="C979" s="142"/>
      <c r="D979" s="142"/>
      <c r="E979" s="142"/>
    </row>
    <row r="980" spans="2:5" x14ac:dyDescent="0.2">
      <c r="B980" s="142"/>
      <c r="C980" s="142"/>
      <c r="D980" s="142"/>
      <c r="E980" s="142"/>
    </row>
    <row r="981" spans="2:5" x14ac:dyDescent="0.2">
      <c r="B981" s="142"/>
      <c r="C981" s="142"/>
      <c r="D981" s="142"/>
      <c r="E981" s="142"/>
    </row>
    <row r="982" spans="2:5" x14ac:dyDescent="0.2">
      <c r="B982" s="142"/>
      <c r="C982" s="142"/>
      <c r="D982" s="142"/>
      <c r="E982" s="142"/>
    </row>
    <row r="983" spans="2:5" x14ac:dyDescent="0.2">
      <c r="B983" s="142"/>
      <c r="C983" s="142"/>
      <c r="D983" s="142"/>
      <c r="E983" s="142"/>
    </row>
    <row r="984" spans="2:5" x14ac:dyDescent="0.2">
      <c r="B984" s="142"/>
      <c r="C984" s="142"/>
      <c r="D984" s="142"/>
      <c r="E984" s="142"/>
    </row>
    <row r="985" spans="2:5" x14ac:dyDescent="0.2">
      <c r="B985" s="142"/>
      <c r="C985" s="142"/>
      <c r="D985" s="142"/>
      <c r="E985" s="142"/>
    </row>
    <row r="986" spans="2:5" x14ac:dyDescent="0.2">
      <c r="B986" s="142"/>
      <c r="C986" s="142"/>
      <c r="D986" s="142"/>
      <c r="E986" s="142"/>
    </row>
    <row r="987" spans="2:5" x14ac:dyDescent="0.2">
      <c r="B987" s="142"/>
      <c r="C987" s="142"/>
      <c r="D987" s="142"/>
      <c r="E987" s="142"/>
    </row>
    <row r="988" spans="2:5" x14ac:dyDescent="0.2">
      <c r="B988" s="142"/>
      <c r="C988" s="142"/>
      <c r="D988" s="142"/>
      <c r="E988" s="142"/>
    </row>
    <row r="989" spans="2:5" x14ac:dyDescent="0.2">
      <c r="B989" s="142"/>
      <c r="C989" s="142"/>
      <c r="D989" s="142"/>
      <c r="E989" s="142"/>
    </row>
    <row r="990" spans="2:5" x14ac:dyDescent="0.2">
      <c r="B990" s="142"/>
      <c r="C990" s="142"/>
      <c r="D990" s="142"/>
      <c r="E990" s="142"/>
    </row>
    <row r="991" spans="2:5" x14ac:dyDescent="0.2">
      <c r="B991" s="142"/>
      <c r="C991" s="142"/>
      <c r="D991" s="142"/>
      <c r="E991" s="142"/>
    </row>
    <row r="992" spans="2:5" x14ac:dyDescent="0.2">
      <c r="B992" s="142"/>
      <c r="C992" s="142"/>
      <c r="D992" s="142"/>
      <c r="E992" s="142"/>
    </row>
    <row r="993" spans="2:5" x14ac:dyDescent="0.2">
      <c r="B993" s="142"/>
      <c r="C993" s="142"/>
      <c r="D993" s="142"/>
      <c r="E993" s="142"/>
    </row>
    <row r="994" spans="2:5" x14ac:dyDescent="0.2">
      <c r="B994" s="142"/>
      <c r="C994" s="142"/>
      <c r="D994" s="142"/>
      <c r="E994" s="142"/>
    </row>
    <row r="995" spans="2:5" x14ac:dyDescent="0.2">
      <c r="B995" s="142"/>
      <c r="C995" s="142"/>
      <c r="D995" s="142"/>
      <c r="E995" s="142"/>
    </row>
    <row r="996" spans="2:5" x14ac:dyDescent="0.2">
      <c r="B996" s="142"/>
      <c r="C996" s="142"/>
      <c r="D996" s="142"/>
      <c r="E996" s="142"/>
    </row>
    <row r="997" spans="2:5" x14ac:dyDescent="0.2">
      <c r="B997" s="142"/>
      <c r="C997" s="142"/>
      <c r="D997" s="142"/>
      <c r="E997" s="142"/>
    </row>
    <row r="998" spans="2:5" x14ac:dyDescent="0.2">
      <c r="B998" s="142"/>
      <c r="C998" s="142"/>
      <c r="D998" s="142"/>
      <c r="E998" s="142"/>
    </row>
    <row r="999" spans="2:5" x14ac:dyDescent="0.2">
      <c r="B999" s="142"/>
      <c r="C999" s="142"/>
      <c r="D999" s="142"/>
      <c r="E999" s="142"/>
    </row>
    <row r="1000" spans="2:5" x14ac:dyDescent="0.2">
      <c r="B1000" s="142"/>
      <c r="C1000" s="142"/>
      <c r="D1000" s="142"/>
      <c r="E1000" s="142"/>
    </row>
    <row r="1001" spans="2:5" x14ac:dyDescent="0.2">
      <c r="B1001" s="142"/>
      <c r="C1001" s="142"/>
      <c r="D1001" s="142"/>
      <c r="E1001" s="142"/>
    </row>
  </sheetData>
  <mergeCells count="3">
    <mergeCell ref="A2:D2"/>
    <mergeCell ref="A3:D3"/>
    <mergeCell ref="A4:D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2F081-0591-4661-9386-F05600519827}">
  <dimension ref="A2:E1001"/>
  <sheetViews>
    <sheetView showGridLines="0" workbookViewId="0">
      <pane ySplit="6" topLeftCell="A7" activePane="bottomLeft" state="frozen"/>
      <selection pane="bottomLeft" activeCell="E17" sqref="E17"/>
    </sheetView>
  </sheetViews>
  <sheetFormatPr defaultColWidth="8.88671875" defaultRowHeight="12.45" x14ac:dyDescent="0.2"/>
  <cols>
    <col min="1" max="1" width="32.21875" style="128" customWidth="1"/>
    <col min="2" max="3" width="9.33203125" style="128" customWidth="1"/>
    <col min="4" max="92" width="10.109375" style="128" customWidth="1"/>
    <col min="93" max="16384" width="8.88671875" style="128"/>
  </cols>
  <sheetData>
    <row r="2" spans="1:5" ht="25.55" x14ac:dyDescent="0.55000000000000004">
      <c r="A2" s="161" t="s">
        <v>256</v>
      </c>
      <c r="B2" s="161"/>
      <c r="C2" s="161"/>
      <c r="D2" s="161"/>
    </row>
    <row r="3" spans="1:5" ht="22.95" x14ac:dyDescent="0.5">
      <c r="A3" s="162" t="s">
        <v>340</v>
      </c>
      <c r="B3" s="162"/>
      <c r="C3" s="162"/>
      <c r="D3" s="162"/>
    </row>
    <row r="4" spans="1:5" ht="17.05" x14ac:dyDescent="0.35">
      <c r="A4" s="163" t="s">
        <v>519</v>
      </c>
      <c r="B4" s="163"/>
      <c r="C4" s="163"/>
      <c r="D4" s="163"/>
    </row>
    <row r="6" spans="1:5" ht="28.15" thickBot="1" x14ac:dyDescent="0.25">
      <c r="A6" s="129" t="s">
        <v>0</v>
      </c>
      <c r="B6" s="130" t="s">
        <v>520</v>
      </c>
      <c r="C6" s="130" t="s">
        <v>521</v>
      </c>
      <c r="D6" s="130" t="s">
        <v>522</v>
      </c>
    </row>
    <row r="7" spans="1:5" x14ac:dyDescent="0.2">
      <c r="A7" s="131"/>
      <c r="B7" s="132"/>
      <c r="C7" s="132"/>
      <c r="D7" s="132"/>
      <c r="E7" s="142"/>
    </row>
    <row r="8" spans="1:5" ht="15.05" thickBot="1" x14ac:dyDescent="0.35">
      <c r="A8" s="133" t="s">
        <v>341</v>
      </c>
      <c r="B8" s="134"/>
      <c r="C8" s="134"/>
      <c r="D8" s="134"/>
      <c r="E8" s="142"/>
    </row>
    <row r="9" spans="1:5" ht="14.4" x14ac:dyDescent="0.3">
      <c r="A9" s="135" t="s">
        <v>342</v>
      </c>
      <c r="B9" s="136">
        <v>-10648</v>
      </c>
      <c r="C9" s="136">
        <v>48389</v>
      </c>
      <c r="D9" s="136">
        <v>31645</v>
      </c>
      <c r="E9" s="142"/>
    </row>
    <row r="10" spans="1:5" ht="14.4" x14ac:dyDescent="0.3">
      <c r="A10" s="137" t="s">
        <v>343</v>
      </c>
      <c r="B10" s="138">
        <v>-10648</v>
      </c>
      <c r="C10" s="138">
        <v>48389</v>
      </c>
      <c r="D10" s="138">
        <v>31645</v>
      </c>
      <c r="E10" s="142"/>
    </row>
    <row r="11" spans="1:5" ht="15.05" thickBot="1" x14ac:dyDescent="0.35">
      <c r="A11" s="133" t="s">
        <v>344</v>
      </c>
      <c r="B11" s="134"/>
      <c r="C11" s="134"/>
      <c r="D11" s="134"/>
      <c r="E11" s="142"/>
    </row>
    <row r="12" spans="1:5" ht="14.4" x14ac:dyDescent="0.3">
      <c r="A12" s="135" t="s">
        <v>345</v>
      </c>
      <c r="B12" s="136">
        <v>-6343</v>
      </c>
      <c r="C12" s="136">
        <v>-12921</v>
      </c>
      <c r="D12" s="136">
        <v>-12949</v>
      </c>
      <c r="E12" s="142"/>
    </row>
    <row r="13" spans="1:5" ht="14.4" x14ac:dyDescent="0.3">
      <c r="A13" s="135" t="s">
        <v>346</v>
      </c>
      <c r="B13" s="136">
        <v>5400</v>
      </c>
      <c r="C13" s="136">
        <v>-9500</v>
      </c>
      <c r="D13" s="136">
        <v>-9300</v>
      </c>
      <c r="E13" s="142"/>
    </row>
    <row r="14" spans="1:5" ht="14.4" x14ac:dyDescent="0.3">
      <c r="A14" s="135" t="s">
        <v>347</v>
      </c>
      <c r="B14" s="136">
        <v>8606</v>
      </c>
      <c r="C14" s="136">
        <v>-2602</v>
      </c>
      <c r="D14" s="136">
        <v>-20679</v>
      </c>
      <c r="E14" s="142"/>
    </row>
    <row r="15" spans="1:5" ht="14.4" x14ac:dyDescent="0.3">
      <c r="A15" s="135" t="s">
        <v>348</v>
      </c>
      <c r="B15" s="136">
        <v>6964</v>
      </c>
      <c r="C15" s="136">
        <v>6964</v>
      </c>
      <c r="D15" s="136">
        <v>6964</v>
      </c>
      <c r="E15" s="142"/>
    </row>
    <row r="16" spans="1:5" ht="14.4" x14ac:dyDescent="0.3">
      <c r="A16" s="135" t="s">
        <v>349</v>
      </c>
      <c r="B16" s="136">
        <v>775</v>
      </c>
      <c r="C16" s="136">
        <v>775</v>
      </c>
      <c r="D16" s="136">
        <v>-8765</v>
      </c>
      <c r="E16" s="142"/>
    </row>
    <row r="17" spans="1:5" ht="14.4" x14ac:dyDescent="0.3">
      <c r="A17" s="135" t="s">
        <v>350</v>
      </c>
      <c r="B17" s="136">
        <v>0</v>
      </c>
      <c r="C17" s="136">
        <v>0</v>
      </c>
      <c r="D17" s="136">
        <v>0</v>
      </c>
      <c r="E17" s="142"/>
    </row>
    <row r="18" spans="1:5" ht="14.4" x14ac:dyDescent="0.3">
      <c r="A18" s="135" t="s">
        <v>351</v>
      </c>
      <c r="B18" s="136">
        <v>3003</v>
      </c>
      <c r="C18" s="136">
        <v>-10138</v>
      </c>
      <c r="D18" s="136">
        <v>-1803</v>
      </c>
      <c r="E18" s="142"/>
    </row>
    <row r="19" spans="1:5" ht="14.4" x14ac:dyDescent="0.3">
      <c r="A19" s="135" t="s">
        <v>352</v>
      </c>
      <c r="B19" s="136">
        <v>1700</v>
      </c>
      <c r="C19" s="136">
        <v>1700</v>
      </c>
      <c r="D19" s="136">
        <v>1700</v>
      </c>
      <c r="E19" s="142"/>
    </row>
    <row r="20" spans="1:5" ht="14.4" x14ac:dyDescent="0.3">
      <c r="A20" s="135" t="s">
        <v>516</v>
      </c>
      <c r="B20" s="136">
        <v>0</v>
      </c>
      <c r="C20" s="136">
        <v>0</v>
      </c>
      <c r="D20" s="136">
        <v>17401</v>
      </c>
      <c r="E20" s="142"/>
    </row>
    <row r="21" spans="1:5" ht="14.4" x14ac:dyDescent="0.3">
      <c r="A21" s="135" t="s">
        <v>353</v>
      </c>
      <c r="B21" s="136">
        <v>528</v>
      </c>
      <c r="C21" s="136">
        <v>-1371</v>
      </c>
      <c r="D21" s="136">
        <v>-2719</v>
      </c>
      <c r="E21" s="142"/>
    </row>
    <row r="22" spans="1:5" ht="14.4" x14ac:dyDescent="0.3">
      <c r="A22" s="135" t="s">
        <v>517</v>
      </c>
      <c r="B22" s="136">
        <v>0</v>
      </c>
      <c r="C22" s="136">
        <v>0</v>
      </c>
      <c r="D22" s="136">
        <v>288</v>
      </c>
      <c r="E22" s="142"/>
    </row>
    <row r="23" spans="1:5" ht="14.4" x14ac:dyDescent="0.3">
      <c r="A23" s="135" t="s">
        <v>354</v>
      </c>
      <c r="B23" s="136">
        <v>1754</v>
      </c>
      <c r="C23" s="136">
        <v>-460</v>
      </c>
      <c r="D23" s="136">
        <v>-847</v>
      </c>
      <c r="E23" s="142"/>
    </row>
    <row r="24" spans="1:5" ht="14.4" x14ac:dyDescent="0.3">
      <c r="A24" s="135" t="s">
        <v>495</v>
      </c>
      <c r="B24" s="136">
        <v>291</v>
      </c>
      <c r="C24" s="136">
        <v>0</v>
      </c>
      <c r="D24" s="136">
        <v>0</v>
      </c>
      <c r="E24" s="142"/>
    </row>
    <row r="25" spans="1:5" ht="14.4" x14ac:dyDescent="0.3">
      <c r="A25" s="135" t="s">
        <v>355</v>
      </c>
      <c r="B25" s="136">
        <v>-3233</v>
      </c>
      <c r="C25" s="136">
        <v>2332</v>
      </c>
      <c r="D25" s="136">
        <v>2317</v>
      </c>
      <c r="E25" s="142"/>
    </row>
    <row r="26" spans="1:5" ht="14.4" x14ac:dyDescent="0.3">
      <c r="A26" s="135" t="s">
        <v>356</v>
      </c>
      <c r="B26" s="136">
        <v>-74232</v>
      </c>
      <c r="C26" s="136">
        <v>45677</v>
      </c>
      <c r="D26" s="136">
        <v>-86390</v>
      </c>
      <c r="E26" s="142"/>
    </row>
    <row r="27" spans="1:5" ht="14.4" x14ac:dyDescent="0.3">
      <c r="A27" s="135" t="s">
        <v>357</v>
      </c>
      <c r="B27" s="136">
        <v>26409</v>
      </c>
      <c r="C27" s="136">
        <v>-23830</v>
      </c>
      <c r="D27" s="136">
        <v>3495</v>
      </c>
      <c r="E27" s="142"/>
    </row>
    <row r="28" spans="1:5" ht="14.4" x14ac:dyDescent="0.3">
      <c r="A28" s="135" t="s">
        <v>533</v>
      </c>
      <c r="B28" s="136">
        <v>0</v>
      </c>
      <c r="C28" s="136">
        <v>0</v>
      </c>
      <c r="D28" s="136">
        <v>252</v>
      </c>
      <c r="E28" s="142"/>
    </row>
    <row r="29" spans="1:5" ht="14.4" x14ac:dyDescent="0.3">
      <c r="A29" s="135" t="s">
        <v>358</v>
      </c>
      <c r="B29" s="136">
        <v>1761</v>
      </c>
      <c r="C29" s="136">
        <v>-73191</v>
      </c>
      <c r="D29" s="136">
        <v>4801</v>
      </c>
      <c r="E29" s="142"/>
    </row>
    <row r="30" spans="1:5" ht="14.4" x14ac:dyDescent="0.3">
      <c r="A30" s="135" t="s">
        <v>359</v>
      </c>
      <c r="B30" s="136">
        <v>-4620</v>
      </c>
      <c r="C30" s="136">
        <v>-17800</v>
      </c>
      <c r="D30" s="136">
        <v>11540</v>
      </c>
      <c r="E30" s="142"/>
    </row>
    <row r="31" spans="1:5" ht="14.4" x14ac:dyDescent="0.3">
      <c r="A31" s="135" t="s">
        <v>360</v>
      </c>
      <c r="B31" s="136">
        <v>-6901</v>
      </c>
      <c r="C31" s="136">
        <v>5924</v>
      </c>
      <c r="D31" s="136">
        <v>-5137</v>
      </c>
      <c r="E31" s="142"/>
    </row>
    <row r="32" spans="1:5" ht="14.4" x14ac:dyDescent="0.3">
      <c r="A32" s="135" t="s">
        <v>361</v>
      </c>
      <c r="B32" s="136">
        <v>-1434</v>
      </c>
      <c r="C32" s="136">
        <v>-1434</v>
      </c>
      <c r="D32" s="136">
        <v>-1434</v>
      </c>
      <c r="E32" s="142"/>
    </row>
    <row r="33" spans="1:5" ht="14.4" x14ac:dyDescent="0.3">
      <c r="A33" s="135" t="s">
        <v>496</v>
      </c>
      <c r="B33" s="136">
        <v>0</v>
      </c>
      <c r="C33" s="136">
        <v>3722</v>
      </c>
      <c r="D33" s="136">
        <v>-3722</v>
      </c>
      <c r="E33" s="142"/>
    </row>
    <row r="34" spans="1:5" ht="14.4" x14ac:dyDescent="0.3">
      <c r="A34" s="135" t="s">
        <v>362</v>
      </c>
      <c r="B34" s="136">
        <v>-7554</v>
      </c>
      <c r="C34" s="136">
        <v>492</v>
      </c>
      <c r="D34" s="136">
        <v>-15599</v>
      </c>
      <c r="E34" s="142"/>
    </row>
    <row r="35" spans="1:5" ht="14.4" x14ac:dyDescent="0.3">
      <c r="A35" s="135" t="s">
        <v>363</v>
      </c>
      <c r="B35" s="136">
        <v>0</v>
      </c>
      <c r="C35" s="136">
        <v>4347</v>
      </c>
      <c r="D35" s="136">
        <v>-3382</v>
      </c>
      <c r="E35" s="142"/>
    </row>
    <row r="36" spans="1:5" ht="14.4" x14ac:dyDescent="0.3">
      <c r="A36" s="135" t="s">
        <v>364</v>
      </c>
      <c r="B36" s="136">
        <v>25487</v>
      </c>
      <c r="C36" s="136">
        <v>-41456</v>
      </c>
      <c r="D36" s="136">
        <v>26358</v>
      </c>
      <c r="E36" s="142"/>
    </row>
    <row r="37" spans="1:5" ht="14.4" x14ac:dyDescent="0.3">
      <c r="A37" s="135" t="s">
        <v>365</v>
      </c>
      <c r="B37" s="136">
        <v>-7869</v>
      </c>
      <c r="C37" s="136">
        <v>7434</v>
      </c>
      <c r="D37" s="136">
        <v>4417</v>
      </c>
      <c r="E37" s="142"/>
    </row>
    <row r="38" spans="1:5" ht="14.4" x14ac:dyDescent="0.3">
      <c r="A38" s="135" t="s">
        <v>366</v>
      </c>
      <c r="B38" s="136">
        <v>-984</v>
      </c>
      <c r="C38" s="136">
        <v>2171</v>
      </c>
      <c r="D38" s="136">
        <v>-1814</v>
      </c>
      <c r="E38" s="142"/>
    </row>
    <row r="39" spans="1:5" ht="14.4" x14ac:dyDescent="0.3">
      <c r="A39" s="135" t="s">
        <v>367</v>
      </c>
      <c r="B39" s="136">
        <v>-2575</v>
      </c>
      <c r="C39" s="136">
        <v>-2575</v>
      </c>
      <c r="D39" s="136">
        <v>-2575</v>
      </c>
      <c r="E39" s="142"/>
    </row>
    <row r="40" spans="1:5" ht="14.4" x14ac:dyDescent="0.3">
      <c r="A40" s="135" t="s">
        <v>497</v>
      </c>
      <c r="B40" s="136">
        <v>-669</v>
      </c>
      <c r="C40" s="136">
        <v>4</v>
      </c>
      <c r="D40" s="136">
        <v>0</v>
      </c>
      <c r="E40" s="142"/>
    </row>
    <row r="41" spans="1:5" ht="14.4" x14ac:dyDescent="0.3">
      <c r="A41" s="135" t="s">
        <v>498</v>
      </c>
      <c r="B41" s="136">
        <v>11934</v>
      </c>
      <c r="C41" s="136">
        <v>-6389</v>
      </c>
      <c r="D41" s="136">
        <v>-5204</v>
      </c>
      <c r="E41" s="142"/>
    </row>
    <row r="42" spans="1:5" ht="14.4" x14ac:dyDescent="0.3">
      <c r="A42" s="135" t="s">
        <v>505</v>
      </c>
      <c r="B42" s="136">
        <v>-448</v>
      </c>
      <c r="C42" s="136">
        <v>-450</v>
      </c>
      <c r="D42" s="136">
        <v>10</v>
      </c>
      <c r="E42" s="142"/>
    </row>
    <row r="43" spans="1:5" ht="14.4" x14ac:dyDescent="0.3">
      <c r="A43" s="135" t="s">
        <v>534</v>
      </c>
      <c r="B43" s="136">
        <v>0</v>
      </c>
      <c r="C43" s="136">
        <v>0</v>
      </c>
      <c r="D43" s="136">
        <v>0</v>
      </c>
      <c r="E43" s="142"/>
    </row>
    <row r="44" spans="1:5" ht="14.4" x14ac:dyDescent="0.3">
      <c r="A44" s="135" t="s">
        <v>368</v>
      </c>
      <c r="B44" s="136">
        <v>50</v>
      </c>
      <c r="C44" s="136">
        <v>-2309</v>
      </c>
      <c r="D44" s="136">
        <v>2006</v>
      </c>
      <c r="E44" s="142"/>
    </row>
    <row r="45" spans="1:5" ht="14.4" x14ac:dyDescent="0.3">
      <c r="A45" s="135" t="s">
        <v>369</v>
      </c>
      <c r="B45" s="136">
        <v>0</v>
      </c>
      <c r="C45" s="136">
        <v>-1108</v>
      </c>
      <c r="D45" s="136">
        <v>1025</v>
      </c>
      <c r="E45" s="142"/>
    </row>
    <row r="46" spans="1:5" ht="14.4" x14ac:dyDescent="0.3">
      <c r="A46" s="135" t="s">
        <v>370</v>
      </c>
      <c r="B46" s="136">
        <v>-322</v>
      </c>
      <c r="C46" s="136">
        <v>-2717</v>
      </c>
      <c r="D46" s="136">
        <v>2774</v>
      </c>
      <c r="E46" s="142"/>
    </row>
    <row r="47" spans="1:5" ht="14.4" x14ac:dyDescent="0.3">
      <c r="A47" s="135" t="s">
        <v>371</v>
      </c>
      <c r="B47" s="136">
        <v>-828</v>
      </c>
      <c r="C47" s="136">
        <v>-4071</v>
      </c>
      <c r="D47" s="136">
        <v>-887</v>
      </c>
      <c r="E47" s="142"/>
    </row>
    <row r="48" spans="1:5" ht="14.4" x14ac:dyDescent="0.3">
      <c r="A48" s="135" t="s">
        <v>518</v>
      </c>
      <c r="B48" s="136">
        <v>56</v>
      </c>
      <c r="C48" s="136">
        <v>-760</v>
      </c>
      <c r="D48" s="136">
        <v>-493</v>
      </c>
      <c r="E48" s="142"/>
    </row>
    <row r="49" spans="1:5" ht="14.4" x14ac:dyDescent="0.3">
      <c r="A49" s="135" t="s">
        <v>535</v>
      </c>
      <c r="B49" s="136">
        <v>0</v>
      </c>
      <c r="C49" s="136">
        <v>83371</v>
      </c>
      <c r="D49" s="136">
        <v>-36560</v>
      </c>
      <c r="E49" s="142"/>
    </row>
    <row r="50" spans="1:5" ht="14.4" x14ac:dyDescent="0.3">
      <c r="A50" s="135" t="s">
        <v>536</v>
      </c>
      <c r="B50" s="136">
        <v>0</v>
      </c>
      <c r="C50" s="136">
        <v>75865</v>
      </c>
      <c r="D50" s="136">
        <v>291</v>
      </c>
      <c r="E50" s="142"/>
    </row>
    <row r="51" spans="1:5" ht="14.4" x14ac:dyDescent="0.3">
      <c r="A51" s="135" t="s">
        <v>372</v>
      </c>
      <c r="B51" s="136">
        <v>-3726</v>
      </c>
      <c r="C51" s="136">
        <v>-3726</v>
      </c>
      <c r="D51" s="136">
        <v>-3726</v>
      </c>
      <c r="E51" s="142"/>
    </row>
    <row r="52" spans="1:5" ht="14.4" x14ac:dyDescent="0.3">
      <c r="A52" s="135" t="s">
        <v>373</v>
      </c>
      <c r="B52" s="136">
        <v>31722</v>
      </c>
      <c r="C52" s="136">
        <v>-7284</v>
      </c>
      <c r="D52" s="136">
        <v>-9979</v>
      </c>
      <c r="E52" s="142"/>
    </row>
    <row r="53" spans="1:5" ht="14.4" x14ac:dyDescent="0.3">
      <c r="A53" s="135" t="s">
        <v>374</v>
      </c>
      <c r="B53" s="136">
        <v>-2332</v>
      </c>
      <c r="C53" s="136">
        <v>-2332</v>
      </c>
      <c r="D53" s="136">
        <v>-2332</v>
      </c>
      <c r="E53" s="142"/>
    </row>
    <row r="54" spans="1:5" ht="14.4" x14ac:dyDescent="0.3">
      <c r="A54" s="135" t="s">
        <v>375</v>
      </c>
      <c r="B54" s="136">
        <v>-501</v>
      </c>
      <c r="C54" s="136">
        <v>-504</v>
      </c>
      <c r="D54" s="136">
        <v>-536</v>
      </c>
      <c r="E54" s="142"/>
    </row>
    <row r="55" spans="1:5" ht="14.4" x14ac:dyDescent="0.3">
      <c r="A55" s="135" t="s">
        <v>376</v>
      </c>
      <c r="B55" s="136">
        <v>-875</v>
      </c>
      <c r="C55" s="136">
        <v>-875</v>
      </c>
      <c r="D55" s="136">
        <v>-875</v>
      </c>
      <c r="E55" s="142"/>
    </row>
    <row r="56" spans="1:5" ht="14.4" x14ac:dyDescent="0.3">
      <c r="A56" s="135" t="s">
        <v>377</v>
      </c>
      <c r="B56" s="136">
        <v>-8208</v>
      </c>
      <c r="C56" s="136">
        <v>-1540</v>
      </c>
      <c r="D56" s="136">
        <v>-9920</v>
      </c>
      <c r="E56" s="142"/>
    </row>
    <row r="57" spans="1:5" ht="14.4" x14ac:dyDescent="0.3">
      <c r="A57" s="135" t="s">
        <v>378</v>
      </c>
      <c r="B57" s="136">
        <v>-17262</v>
      </c>
      <c r="C57" s="136">
        <v>31702</v>
      </c>
      <c r="D57" s="136">
        <v>-13115</v>
      </c>
      <c r="E57" s="142"/>
    </row>
    <row r="58" spans="1:5" ht="14.4" x14ac:dyDescent="0.3">
      <c r="A58" s="137" t="s">
        <v>379</v>
      </c>
      <c r="B58" s="138">
        <v>-24472</v>
      </c>
      <c r="C58" s="138">
        <v>41137</v>
      </c>
      <c r="D58" s="138">
        <v>-175100</v>
      </c>
      <c r="E58" s="142"/>
    </row>
    <row r="59" spans="1:5" ht="15.05" thickBot="1" x14ac:dyDescent="0.35">
      <c r="A59" s="139" t="s">
        <v>380</v>
      </c>
      <c r="B59" s="140">
        <v>-35121</v>
      </c>
      <c r="C59" s="140">
        <v>89526</v>
      </c>
      <c r="D59" s="140">
        <v>-143455</v>
      </c>
      <c r="E59" s="142"/>
    </row>
    <row r="60" spans="1:5" x14ac:dyDescent="0.2">
      <c r="A60" s="131"/>
      <c r="B60" s="132"/>
      <c r="C60" s="132"/>
      <c r="D60" s="132"/>
      <c r="E60" s="142"/>
    </row>
    <row r="61" spans="1:5" ht="15.05" thickBot="1" x14ac:dyDescent="0.35">
      <c r="A61" s="133" t="s">
        <v>381</v>
      </c>
      <c r="B61" s="134"/>
      <c r="C61" s="134"/>
      <c r="D61" s="134"/>
      <c r="E61" s="142"/>
    </row>
    <row r="62" spans="1:5" ht="14.4" x14ac:dyDescent="0.3">
      <c r="A62" s="135" t="s">
        <v>382</v>
      </c>
      <c r="B62" s="136">
        <v>12691</v>
      </c>
      <c r="C62" s="136">
        <v>28664</v>
      </c>
      <c r="D62" s="136">
        <v>40103</v>
      </c>
      <c r="E62" s="142"/>
    </row>
    <row r="63" spans="1:5" ht="14.4" x14ac:dyDescent="0.3">
      <c r="A63" s="137" t="s">
        <v>383</v>
      </c>
      <c r="B63" s="138">
        <v>12691</v>
      </c>
      <c r="C63" s="138">
        <v>28664</v>
      </c>
      <c r="D63" s="138">
        <v>40103</v>
      </c>
      <c r="E63" s="142"/>
    </row>
    <row r="64" spans="1:5" ht="15.05" thickBot="1" x14ac:dyDescent="0.35">
      <c r="A64" s="133" t="s">
        <v>506</v>
      </c>
      <c r="B64" s="134"/>
      <c r="C64" s="134"/>
      <c r="D64" s="134"/>
      <c r="E64" s="142"/>
    </row>
    <row r="65" spans="1:5" ht="14.4" x14ac:dyDescent="0.3">
      <c r="A65" s="135" t="s">
        <v>507</v>
      </c>
      <c r="B65" s="136">
        <v>-40046</v>
      </c>
      <c r="C65" s="136">
        <v>-3975</v>
      </c>
      <c r="D65" s="136">
        <v>-4308</v>
      </c>
      <c r="E65" s="142"/>
    </row>
    <row r="66" spans="1:5" ht="14.4" x14ac:dyDescent="0.3">
      <c r="A66" s="137" t="s">
        <v>508</v>
      </c>
      <c r="B66" s="138">
        <v>-40046</v>
      </c>
      <c r="C66" s="138">
        <v>-3975</v>
      </c>
      <c r="D66" s="138">
        <v>-4308</v>
      </c>
      <c r="E66" s="142"/>
    </row>
    <row r="67" spans="1:5" ht="15.05" thickBot="1" x14ac:dyDescent="0.35">
      <c r="A67" s="139" t="s">
        <v>384</v>
      </c>
      <c r="B67" s="140">
        <v>-27355</v>
      </c>
      <c r="C67" s="140">
        <v>24689</v>
      </c>
      <c r="D67" s="140">
        <v>35794</v>
      </c>
      <c r="E67" s="142"/>
    </row>
    <row r="68" spans="1:5" x14ac:dyDescent="0.2">
      <c r="A68" s="131"/>
      <c r="B68" s="132"/>
      <c r="C68" s="132"/>
      <c r="D68" s="132"/>
      <c r="E68" s="142"/>
    </row>
    <row r="69" spans="1:5" ht="15.05" thickBot="1" x14ac:dyDescent="0.35">
      <c r="A69" s="139" t="s">
        <v>385</v>
      </c>
      <c r="B69" s="140">
        <v>-62476</v>
      </c>
      <c r="C69" s="140">
        <v>114215</v>
      </c>
      <c r="D69" s="140">
        <v>-107660</v>
      </c>
      <c r="E69" s="142"/>
    </row>
    <row r="70" spans="1:5" x14ac:dyDescent="0.2">
      <c r="A70" s="131"/>
      <c r="B70" s="132"/>
      <c r="C70" s="132"/>
      <c r="D70" s="132"/>
      <c r="E70" s="142"/>
    </row>
    <row r="71" spans="1:5" ht="15.05" thickBot="1" x14ac:dyDescent="0.35">
      <c r="A71" s="139" t="s">
        <v>386</v>
      </c>
      <c r="B71" s="140">
        <v>0</v>
      </c>
      <c r="C71" s="140">
        <v>0</v>
      </c>
      <c r="D71" s="140">
        <v>0</v>
      </c>
      <c r="E71" s="142"/>
    </row>
    <row r="72" spans="1:5" x14ac:dyDescent="0.2">
      <c r="A72" s="131"/>
      <c r="B72" s="132"/>
      <c r="C72" s="132"/>
      <c r="D72" s="132"/>
      <c r="E72" s="142"/>
    </row>
    <row r="73" spans="1:5" ht="15.05" thickBot="1" x14ac:dyDescent="0.35">
      <c r="A73" s="139" t="s">
        <v>336</v>
      </c>
      <c r="B73" s="140">
        <v>-62476</v>
      </c>
      <c r="C73" s="140">
        <v>114215</v>
      </c>
      <c r="D73" s="140">
        <v>-107660</v>
      </c>
      <c r="E73" s="142"/>
    </row>
    <row r="74" spans="1:5" x14ac:dyDescent="0.2">
      <c r="A74" s="131"/>
      <c r="B74" s="132"/>
      <c r="C74" s="132"/>
      <c r="D74" s="132"/>
      <c r="E74" s="142"/>
    </row>
    <row r="75" spans="1:5" ht="15.05" thickBot="1" x14ac:dyDescent="0.35">
      <c r="A75" s="139" t="s">
        <v>337</v>
      </c>
      <c r="B75" s="140">
        <v>459646</v>
      </c>
      <c r="C75" s="140">
        <v>397170</v>
      </c>
      <c r="D75" s="140">
        <v>511385</v>
      </c>
      <c r="E75" s="142"/>
    </row>
    <row r="76" spans="1:5" ht="15.05" thickBot="1" x14ac:dyDescent="0.35">
      <c r="A76" s="139" t="s">
        <v>338</v>
      </c>
      <c r="B76" s="140">
        <v>-62476</v>
      </c>
      <c r="C76" s="140">
        <v>114215</v>
      </c>
      <c r="D76" s="140">
        <v>-107660</v>
      </c>
      <c r="E76" s="142"/>
    </row>
    <row r="77" spans="1:5" ht="15.05" thickBot="1" x14ac:dyDescent="0.35">
      <c r="A77" s="139" t="s">
        <v>339</v>
      </c>
      <c r="B77" s="140">
        <v>397170</v>
      </c>
      <c r="C77" s="140">
        <v>511385</v>
      </c>
      <c r="D77" s="140">
        <v>403725</v>
      </c>
      <c r="E77" s="142"/>
    </row>
    <row r="78" spans="1:5" x14ac:dyDescent="0.2">
      <c r="A78" s="131"/>
      <c r="B78" s="132"/>
      <c r="C78" s="132"/>
      <c r="D78" s="132"/>
      <c r="E78" s="142"/>
    </row>
    <row r="79" spans="1:5" x14ac:dyDescent="0.2">
      <c r="B79" s="142"/>
      <c r="C79" s="142"/>
      <c r="D79" s="142"/>
      <c r="E79" s="142"/>
    </row>
    <row r="80" spans="1:5" x14ac:dyDescent="0.2">
      <c r="B80" s="142"/>
      <c r="C80" s="142"/>
      <c r="D80" s="142"/>
      <c r="E80" s="142"/>
    </row>
    <row r="81" spans="2:5" x14ac:dyDescent="0.2">
      <c r="B81" s="142"/>
      <c r="C81" s="142"/>
      <c r="D81" s="142"/>
      <c r="E81" s="142"/>
    </row>
    <row r="82" spans="2:5" x14ac:dyDescent="0.2">
      <c r="B82" s="142"/>
      <c r="C82" s="142"/>
      <c r="D82" s="142"/>
      <c r="E82" s="142"/>
    </row>
    <row r="83" spans="2:5" x14ac:dyDescent="0.2">
      <c r="B83" s="142"/>
      <c r="C83" s="142"/>
      <c r="D83" s="142"/>
      <c r="E83" s="142"/>
    </row>
    <row r="84" spans="2:5" x14ac:dyDescent="0.2">
      <c r="B84" s="142"/>
      <c r="C84" s="142"/>
      <c r="D84" s="142"/>
      <c r="E84" s="142"/>
    </row>
    <row r="85" spans="2:5" x14ac:dyDescent="0.2">
      <c r="B85" s="142"/>
      <c r="C85" s="142"/>
      <c r="D85" s="142"/>
      <c r="E85" s="142"/>
    </row>
    <row r="86" spans="2:5" x14ac:dyDescent="0.2">
      <c r="B86" s="142"/>
      <c r="C86" s="142"/>
      <c r="D86" s="142"/>
      <c r="E86" s="142"/>
    </row>
    <row r="87" spans="2:5" x14ac:dyDescent="0.2">
      <c r="B87" s="142"/>
      <c r="C87" s="142"/>
      <c r="D87" s="142"/>
      <c r="E87" s="142"/>
    </row>
    <row r="88" spans="2:5" x14ac:dyDescent="0.2">
      <c r="B88" s="142"/>
      <c r="C88" s="142"/>
      <c r="D88" s="142"/>
      <c r="E88" s="142"/>
    </row>
    <row r="89" spans="2:5" x14ac:dyDescent="0.2">
      <c r="B89" s="142"/>
      <c r="C89" s="142"/>
      <c r="D89" s="142"/>
      <c r="E89" s="142"/>
    </row>
    <row r="90" spans="2:5" x14ac:dyDescent="0.2">
      <c r="B90" s="142"/>
      <c r="C90" s="142"/>
      <c r="D90" s="142"/>
      <c r="E90" s="142"/>
    </row>
    <row r="91" spans="2:5" x14ac:dyDescent="0.2">
      <c r="B91" s="142"/>
      <c r="C91" s="142"/>
      <c r="D91" s="142"/>
      <c r="E91" s="142"/>
    </row>
    <row r="92" spans="2:5" x14ac:dyDescent="0.2">
      <c r="B92" s="142"/>
      <c r="C92" s="142"/>
      <c r="D92" s="142"/>
      <c r="E92" s="142"/>
    </row>
    <row r="93" spans="2:5" x14ac:dyDescent="0.2">
      <c r="B93" s="142"/>
      <c r="C93" s="142"/>
      <c r="D93" s="142"/>
      <c r="E93" s="142"/>
    </row>
    <row r="94" spans="2:5" x14ac:dyDescent="0.2">
      <c r="B94" s="142"/>
      <c r="C94" s="142"/>
      <c r="D94" s="142"/>
      <c r="E94" s="142"/>
    </row>
    <row r="95" spans="2:5" x14ac:dyDescent="0.2">
      <c r="B95" s="142"/>
      <c r="C95" s="142"/>
      <c r="D95" s="142"/>
      <c r="E95" s="142"/>
    </row>
    <row r="96" spans="2:5" x14ac:dyDescent="0.2">
      <c r="B96" s="142"/>
      <c r="C96" s="142"/>
      <c r="D96" s="142"/>
      <c r="E96" s="142"/>
    </row>
    <row r="97" spans="2:5" x14ac:dyDescent="0.2">
      <c r="B97" s="142"/>
      <c r="C97" s="142"/>
      <c r="D97" s="142"/>
      <c r="E97" s="142"/>
    </row>
    <row r="98" spans="2:5" x14ac:dyDescent="0.2">
      <c r="B98" s="142"/>
      <c r="C98" s="142"/>
      <c r="D98" s="142"/>
      <c r="E98" s="142"/>
    </row>
    <row r="99" spans="2:5" x14ac:dyDescent="0.2">
      <c r="B99" s="142"/>
      <c r="C99" s="142"/>
      <c r="D99" s="142"/>
      <c r="E99" s="142"/>
    </row>
    <row r="100" spans="2:5" x14ac:dyDescent="0.2">
      <c r="B100" s="142"/>
      <c r="C100" s="142"/>
      <c r="D100" s="142"/>
      <c r="E100" s="142"/>
    </row>
    <row r="101" spans="2:5" x14ac:dyDescent="0.2">
      <c r="B101" s="142"/>
      <c r="C101" s="142"/>
      <c r="D101" s="142"/>
      <c r="E101" s="142"/>
    </row>
    <row r="102" spans="2:5" x14ac:dyDescent="0.2">
      <c r="B102" s="142"/>
      <c r="C102" s="142"/>
      <c r="D102" s="142"/>
      <c r="E102" s="142"/>
    </row>
    <row r="103" spans="2:5" x14ac:dyDescent="0.2">
      <c r="B103" s="142"/>
      <c r="C103" s="142"/>
      <c r="D103" s="142"/>
      <c r="E103" s="142"/>
    </row>
    <row r="104" spans="2:5" x14ac:dyDescent="0.2">
      <c r="B104" s="142"/>
      <c r="C104" s="142"/>
      <c r="D104" s="142"/>
      <c r="E104" s="142"/>
    </row>
    <row r="105" spans="2:5" x14ac:dyDescent="0.2">
      <c r="B105" s="142"/>
      <c r="C105" s="142"/>
      <c r="D105" s="142"/>
      <c r="E105" s="142"/>
    </row>
    <row r="106" spans="2:5" x14ac:dyDescent="0.2">
      <c r="B106" s="142"/>
      <c r="C106" s="142"/>
      <c r="D106" s="142"/>
      <c r="E106" s="142"/>
    </row>
    <row r="107" spans="2:5" x14ac:dyDescent="0.2">
      <c r="B107" s="142"/>
      <c r="C107" s="142"/>
      <c r="D107" s="142"/>
      <c r="E107" s="142"/>
    </row>
    <row r="108" spans="2:5" x14ac:dyDescent="0.2">
      <c r="B108" s="142"/>
      <c r="C108" s="142"/>
      <c r="D108" s="142"/>
      <c r="E108" s="142"/>
    </row>
    <row r="109" spans="2:5" x14ac:dyDescent="0.2">
      <c r="B109" s="142"/>
      <c r="C109" s="142"/>
      <c r="D109" s="142"/>
      <c r="E109" s="142"/>
    </row>
    <row r="110" spans="2:5" x14ac:dyDescent="0.2">
      <c r="B110" s="142"/>
      <c r="C110" s="142"/>
      <c r="D110" s="142"/>
      <c r="E110" s="142"/>
    </row>
    <row r="111" spans="2:5" x14ac:dyDescent="0.2">
      <c r="B111" s="142"/>
      <c r="C111" s="142"/>
      <c r="D111" s="142"/>
      <c r="E111" s="142"/>
    </row>
    <row r="112" spans="2:5" x14ac:dyDescent="0.2">
      <c r="B112" s="142"/>
      <c r="C112" s="142"/>
      <c r="D112" s="142"/>
      <c r="E112" s="142"/>
    </row>
    <row r="113" spans="2:5" x14ac:dyDescent="0.2">
      <c r="B113" s="142"/>
      <c r="C113" s="142"/>
      <c r="D113" s="142"/>
      <c r="E113" s="142"/>
    </row>
    <row r="114" spans="2:5" x14ac:dyDescent="0.2">
      <c r="B114" s="142"/>
      <c r="C114" s="142"/>
      <c r="D114" s="142"/>
      <c r="E114" s="142"/>
    </row>
    <row r="115" spans="2:5" x14ac:dyDescent="0.2">
      <c r="B115" s="142"/>
      <c r="C115" s="142"/>
      <c r="D115" s="142"/>
      <c r="E115" s="142"/>
    </row>
    <row r="116" spans="2:5" x14ac:dyDescent="0.2">
      <c r="B116" s="142"/>
      <c r="C116" s="142"/>
      <c r="D116" s="142"/>
      <c r="E116" s="142"/>
    </row>
    <row r="117" spans="2:5" x14ac:dyDescent="0.2">
      <c r="B117" s="142"/>
      <c r="C117" s="142"/>
      <c r="D117" s="142"/>
      <c r="E117" s="142"/>
    </row>
    <row r="118" spans="2:5" x14ac:dyDescent="0.2">
      <c r="B118" s="142"/>
      <c r="C118" s="142"/>
      <c r="D118" s="142"/>
      <c r="E118" s="142"/>
    </row>
    <row r="119" spans="2:5" x14ac:dyDescent="0.2">
      <c r="B119" s="142"/>
      <c r="C119" s="142"/>
      <c r="D119" s="142"/>
      <c r="E119" s="142"/>
    </row>
    <row r="120" spans="2:5" x14ac:dyDescent="0.2">
      <c r="B120" s="142"/>
      <c r="C120" s="142"/>
      <c r="D120" s="142"/>
      <c r="E120" s="142"/>
    </row>
    <row r="121" spans="2:5" x14ac:dyDescent="0.2">
      <c r="B121" s="142"/>
      <c r="C121" s="142"/>
      <c r="D121" s="142"/>
      <c r="E121" s="142"/>
    </row>
    <row r="122" spans="2:5" x14ac:dyDescent="0.2">
      <c r="B122" s="142"/>
      <c r="C122" s="142"/>
      <c r="D122" s="142"/>
      <c r="E122" s="142"/>
    </row>
    <row r="123" spans="2:5" x14ac:dyDescent="0.2">
      <c r="B123" s="142"/>
      <c r="C123" s="142"/>
      <c r="D123" s="142"/>
      <c r="E123" s="142"/>
    </row>
    <row r="124" spans="2:5" x14ac:dyDescent="0.2">
      <c r="B124" s="142"/>
      <c r="C124" s="142"/>
      <c r="D124" s="142"/>
      <c r="E124" s="142"/>
    </row>
    <row r="125" spans="2:5" x14ac:dyDescent="0.2">
      <c r="B125" s="142"/>
      <c r="C125" s="142"/>
      <c r="D125" s="142"/>
      <c r="E125" s="142"/>
    </row>
    <row r="126" spans="2:5" x14ac:dyDescent="0.2">
      <c r="B126" s="142"/>
      <c r="C126" s="142"/>
      <c r="D126" s="142"/>
      <c r="E126" s="142"/>
    </row>
    <row r="127" spans="2:5" x14ac:dyDescent="0.2">
      <c r="B127" s="142"/>
      <c r="C127" s="142"/>
      <c r="D127" s="142"/>
      <c r="E127" s="142"/>
    </row>
    <row r="128" spans="2:5" x14ac:dyDescent="0.2">
      <c r="B128" s="142"/>
      <c r="C128" s="142"/>
      <c r="D128" s="142"/>
      <c r="E128" s="142"/>
    </row>
    <row r="129" spans="2:5" x14ac:dyDescent="0.2">
      <c r="B129" s="142"/>
      <c r="C129" s="142"/>
      <c r="D129" s="142"/>
      <c r="E129" s="142"/>
    </row>
    <row r="130" spans="2:5" x14ac:dyDescent="0.2">
      <c r="B130" s="142"/>
      <c r="C130" s="142"/>
      <c r="D130" s="142"/>
      <c r="E130" s="142"/>
    </row>
    <row r="131" spans="2:5" x14ac:dyDescent="0.2">
      <c r="B131" s="142"/>
      <c r="C131" s="142"/>
      <c r="D131" s="142"/>
      <c r="E131" s="142"/>
    </row>
    <row r="132" spans="2:5" x14ac:dyDescent="0.2">
      <c r="B132" s="142"/>
      <c r="C132" s="142"/>
      <c r="D132" s="142"/>
      <c r="E132" s="142"/>
    </row>
    <row r="133" spans="2:5" x14ac:dyDescent="0.2">
      <c r="B133" s="142"/>
      <c r="C133" s="142"/>
      <c r="D133" s="142"/>
      <c r="E133" s="142"/>
    </row>
    <row r="134" spans="2:5" x14ac:dyDescent="0.2">
      <c r="B134" s="142"/>
      <c r="C134" s="142"/>
      <c r="D134" s="142"/>
      <c r="E134" s="142"/>
    </row>
    <row r="135" spans="2:5" x14ac:dyDescent="0.2">
      <c r="B135" s="142"/>
      <c r="C135" s="142"/>
      <c r="D135" s="142"/>
      <c r="E135" s="142"/>
    </row>
    <row r="136" spans="2:5" x14ac:dyDescent="0.2">
      <c r="B136" s="142"/>
      <c r="C136" s="142"/>
      <c r="D136" s="142"/>
      <c r="E136" s="142"/>
    </row>
    <row r="137" spans="2:5" x14ac:dyDescent="0.2">
      <c r="B137" s="142"/>
      <c r="C137" s="142"/>
      <c r="D137" s="142"/>
      <c r="E137" s="142"/>
    </row>
    <row r="138" spans="2:5" x14ac:dyDescent="0.2">
      <c r="B138" s="142"/>
      <c r="C138" s="142"/>
      <c r="D138" s="142"/>
      <c r="E138" s="142"/>
    </row>
    <row r="139" spans="2:5" x14ac:dyDescent="0.2">
      <c r="B139" s="142"/>
      <c r="C139" s="142"/>
      <c r="D139" s="142"/>
      <c r="E139" s="142"/>
    </row>
    <row r="140" spans="2:5" x14ac:dyDescent="0.2">
      <c r="B140" s="142"/>
      <c r="C140" s="142"/>
      <c r="D140" s="142"/>
      <c r="E140" s="142"/>
    </row>
    <row r="141" spans="2:5" x14ac:dyDescent="0.2">
      <c r="B141" s="142"/>
      <c r="C141" s="142"/>
      <c r="D141" s="142"/>
      <c r="E141" s="142"/>
    </row>
    <row r="142" spans="2:5" x14ac:dyDescent="0.2">
      <c r="B142" s="142"/>
      <c r="C142" s="142"/>
      <c r="D142" s="142"/>
      <c r="E142" s="142"/>
    </row>
    <row r="143" spans="2:5" x14ac:dyDescent="0.2">
      <c r="B143" s="142"/>
      <c r="C143" s="142"/>
      <c r="D143" s="142"/>
      <c r="E143" s="142"/>
    </row>
    <row r="144" spans="2:5" x14ac:dyDescent="0.2">
      <c r="B144" s="142"/>
      <c r="C144" s="142"/>
      <c r="D144" s="142"/>
      <c r="E144" s="142"/>
    </row>
    <row r="145" spans="2:5" x14ac:dyDescent="0.2">
      <c r="B145" s="142"/>
      <c r="C145" s="142"/>
      <c r="D145" s="142"/>
      <c r="E145" s="142"/>
    </row>
    <row r="146" spans="2:5" x14ac:dyDescent="0.2">
      <c r="B146" s="142"/>
      <c r="C146" s="142"/>
      <c r="D146" s="142"/>
      <c r="E146" s="142"/>
    </row>
    <row r="147" spans="2:5" x14ac:dyDescent="0.2">
      <c r="B147" s="142"/>
      <c r="C147" s="142"/>
      <c r="D147" s="142"/>
      <c r="E147" s="142"/>
    </row>
    <row r="148" spans="2:5" x14ac:dyDescent="0.2">
      <c r="B148" s="142"/>
      <c r="C148" s="142"/>
      <c r="D148" s="142"/>
      <c r="E148" s="142"/>
    </row>
    <row r="149" spans="2:5" x14ac:dyDescent="0.2">
      <c r="B149" s="142"/>
      <c r="C149" s="142"/>
      <c r="D149" s="142"/>
      <c r="E149" s="142"/>
    </row>
    <row r="150" spans="2:5" x14ac:dyDescent="0.2">
      <c r="B150" s="142"/>
      <c r="C150" s="142"/>
      <c r="D150" s="142"/>
      <c r="E150" s="142"/>
    </row>
    <row r="151" spans="2:5" x14ac:dyDescent="0.2">
      <c r="B151" s="142"/>
      <c r="C151" s="142"/>
      <c r="D151" s="142"/>
      <c r="E151" s="142"/>
    </row>
    <row r="152" spans="2:5" x14ac:dyDescent="0.2">
      <c r="B152" s="142"/>
      <c r="C152" s="142"/>
      <c r="D152" s="142"/>
      <c r="E152" s="142"/>
    </row>
    <row r="153" spans="2:5" x14ac:dyDescent="0.2">
      <c r="B153" s="142"/>
      <c r="C153" s="142"/>
      <c r="D153" s="142"/>
      <c r="E153" s="142"/>
    </row>
    <row r="154" spans="2:5" x14ac:dyDescent="0.2">
      <c r="B154" s="142"/>
      <c r="C154" s="142"/>
      <c r="D154" s="142"/>
      <c r="E154" s="142"/>
    </row>
    <row r="155" spans="2:5" x14ac:dyDescent="0.2">
      <c r="B155" s="142"/>
      <c r="C155" s="142"/>
      <c r="D155" s="142"/>
      <c r="E155" s="142"/>
    </row>
    <row r="156" spans="2:5" x14ac:dyDescent="0.2">
      <c r="B156" s="142"/>
      <c r="C156" s="142"/>
      <c r="D156" s="142"/>
      <c r="E156" s="142"/>
    </row>
    <row r="157" spans="2:5" x14ac:dyDescent="0.2">
      <c r="B157" s="142"/>
      <c r="C157" s="142"/>
      <c r="D157" s="142"/>
      <c r="E157" s="142"/>
    </row>
    <row r="158" spans="2:5" x14ac:dyDescent="0.2">
      <c r="B158" s="142"/>
      <c r="C158" s="142"/>
      <c r="D158" s="142"/>
      <c r="E158" s="142"/>
    </row>
    <row r="159" spans="2:5" x14ac:dyDescent="0.2">
      <c r="B159" s="142"/>
      <c r="C159" s="142"/>
      <c r="D159" s="142"/>
      <c r="E159" s="142"/>
    </row>
    <row r="160" spans="2:5" x14ac:dyDescent="0.2">
      <c r="B160" s="142"/>
      <c r="C160" s="142"/>
      <c r="D160" s="142"/>
      <c r="E160" s="142"/>
    </row>
    <row r="161" spans="2:5" x14ac:dyDescent="0.2">
      <c r="B161" s="142"/>
      <c r="C161" s="142"/>
      <c r="D161" s="142"/>
      <c r="E161" s="142"/>
    </row>
    <row r="162" spans="2:5" x14ac:dyDescent="0.2">
      <c r="B162" s="142"/>
      <c r="C162" s="142"/>
      <c r="D162" s="142"/>
      <c r="E162" s="142"/>
    </row>
    <row r="163" spans="2:5" x14ac:dyDescent="0.2">
      <c r="B163" s="142"/>
      <c r="C163" s="142"/>
      <c r="D163" s="142"/>
      <c r="E163" s="142"/>
    </row>
    <row r="164" spans="2:5" x14ac:dyDescent="0.2">
      <c r="B164" s="142"/>
      <c r="C164" s="142"/>
      <c r="D164" s="142"/>
      <c r="E164" s="142"/>
    </row>
    <row r="165" spans="2:5" x14ac:dyDescent="0.2">
      <c r="B165" s="142"/>
      <c r="C165" s="142"/>
      <c r="D165" s="142"/>
      <c r="E165" s="142"/>
    </row>
    <row r="166" spans="2:5" x14ac:dyDescent="0.2">
      <c r="B166" s="142"/>
      <c r="C166" s="142"/>
      <c r="D166" s="142"/>
      <c r="E166" s="142"/>
    </row>
    <row r="167" spans="2:5" x14ac:dyDescent="0.2">
      <c r="B167" s="142"/>
      <c r="C167" s="142"/>
      <c r="D167" s="142"/>
      <c r="E167" s="142"/>
    </row>
    <row r="168" spans="2:5" x14ac:dyDescent="0.2">
      <c r="B168" s="142"/>
      <c r="C168" s="142"/>
      <c r="D168" s="142"/>
      <c r="E168" s="142"/>
    </row>
    <row r="169" spans="2:5" x14ac:dyDescent="0.2">
      <c r="B169" s="142"/>
      <c r="C169" s="142"/>
      <c r="D169" s="142"/>
      <c r="E169" s="142"/>
    </row>
    <row r="170" spans="2:5" x14ac:dyDescent="0.2">
      <c r="B170" s="142"/>
      <c r="C170" s="142"/>
      <c r="D170" s="142"/>
      <c r="E170" s="142"/>
    </row>
    <row r="171" spans="2:5" x14ac:dyDescent="0.2">
      <c r="B171" s="142"/>
      <c r="C171" s="142"/>
      <c r="D171" s="142"/>
      <c r="E171" s="142"/>
    </row>
    <row r="172" spans="2:5" x14ac:dyDescent="0.2">
      <c r="B172" s="142"/>
      <c r="C172" s="142"/>
      <c r="D172" s="142"/>
      <c r="E172" s="142"/>
    </row>
    <row r="173" spans="2:5" x14ac:dyDescent="0.2">
      <c r="B173" s="142"/>
      <c r="C173" s="142"/>
      <c r="D173" s="142"/>
      <c r="E173" s="142"/>
    </row>
    <row r="174" spans="2:5" x14ac:dyDescent="0.2">
      <c r="B174" s="142"/>
      <c r="C174" s="142"/>
      <c r="D174" s="142"/>
      <c r="E174" s="142"/>
    </row>
    <row r="175" spans="2:5" x14ac:dyDescent="0.2">
      <c r="B175" s="142"/>
      <c r="C175" s="142"/>
      <c r="D175" s="142"/>
      <c r="E175" s="142"/>
    </row>
    <row r="176" spans="2:5" x14ac:dyDescent="0.2">
      <c r="B176" s="142"/>
      <c r="C176" s="142"/>
      <c r="D176" s="142"/>
      <c r="E176" s="142"/>
    </row>
    <row r="177" spans="2:5" x14ac:dyDescent="0.2">
      <c r="B177" s="142"/>
      <c r="C177" s="142"/>
      <c r="D177" s="142"/>
      <c r="E177" s="142"/>
    </row>
    <row r="178" spans="2:5" x14ac:dyDescent="0.2">
      <c r="B178" s="142"/>
      <c r="C178" s="142"/>
      <c r="D178" s="142"/>
      <c r="E178" s="142"/>
    </row>
    <row r="179" spans="2:5" x14ac:dyDescent="0.2">
      <c r="B179" s="142"/>
      <c r="C179" s="142"/>
      <c r="D179" s="142"/>
      <c r="E179" s="142"/>
    </row>
    <row r="180" spans="2:5" x14ac:dyDescent="0.2">
      <c r="B180" s="142"/>
      <c r="C180" s="142"/>
      <c r="D180" s="142"/>
      <c r="E180" s="142"/>
    </row>
    <row r="181" spans="2:5" x14ac:dyDescent="0.2">
      <c r="B181" s="142"/>
      <c r="C181" s="142"/>
      <c r="D181" s="142"/>
      <c r="E181" s="142"/>
    </row>
    <row r="182" spans="2:5" x14ac:dyDescent="0.2">
      <c r="B182" s="142"/>
      <c r="C182" s="142"/>
      <c r="D182" s="142"/>
      <c r="E182" s="142"/>
    </row>
    <row r="183" spans="2:5" x14ac:dyDescent="0.2">
      <c r="B183" s="142"/>
      <c r="C183" s="142"/>
      <c r="D183" s="142"/>
      <c r="E183" s="142"/>
    </row>
    <row r="184" spans="2:5" x14ac:dyDescent="0.2">
      <c r="B184" s="142"/>
      <c r="C184" s="142"/>
      <c r="D184" s="142"/>
      <c r="E184" s="142"/>
    </row>
    <row r="185" spans="2:5" x14ac:dyDescent="0.2">
      <c r="B185" s="142"/>
      <c r="C185" s="142"/>
      <c r="D185" s="142"/>
      <c r="E185" s="142"/>
    </row>
    <row r="186" spans="2:5" x14ac:dyDescent="0.2">
      <c r="B186" s="142"/>
      <c r="C186" s="142"/>
      <c r="D186" s="142"/>
      <c r="E186" s="142"/>
    </row>
    <row r="187" spans="2:5" x14ac:dyDescent="0.2">
      <c r="B187" s="142"/>
      <c r="C187" s="142"/>
      <c r="D187" s="142"/>
      <c r="E187" s="142"/>
    </row>
    <row r="188" spans="2:5" x14ac:dyDescent="0.2">
      <c r="B188" s="142"/>
      <c r="C188" s="142"/>
      <c r="D188" s="142"/>
      <c r="E188" s="142"/>
    </row>
    <row r="189" spans="2:5" x14ac:dyDescent="0.2">
      <c r="B189" s="142"/>
      <c r="C189" s="142"/>
      <c r="D189" s="142"/>
      <c r="E189" s="142"/>
    </row>
    <row r="190" spans="2:5" x14ac:dyDescent="0.2">
      <c r="B190" s="142"/>
      <c r="C190" s="142"/>
      <c r="D190" s="142"/>
      <c r="E190" s="142"/>
    </row>
    <row r="191" spans="2:5" x14ac:dyDescent="0.2">
      <c r="B191" s="142"/>
      <c r="C191" s="142"/>
      <c r="D191" s="142"/>
      <c r="E191" s="142"/>
    </row>
    <row r="192" spans="2:5" x14ac:dyDescent="0.2">
      <c r="B192" s="142"/>
      <c r="C192" s="142"/>
      <c r="D192" s="142"/>
      <c r="E192" s="142"/>
    </row>
    <row r="193" spans="2:5" x14ac:dyDescent="0.2">
      <c r="B193" s="142"/>
      <c r="C193" s="142"/>
      <c r="D193" s="142"/>
      <c r="E193" s="142"/>
    </row>
    <row r="194" spans="2:5" x14ac:dyDescent="0.2">
      <c r="B194" s="142"/>
      <c r="C194" s="142"/>
      <c r="D194" s="142"/>
      <c r="E194" s="142"/>
    </row>
    <row r="195" spans="2:5" x14ac:dyDescent="0.2">
      <c r="B195" s="142"/>
      <c r="C195" s="142"/>
      <c r="D195" s="142"/>
      <c r="E195" s="142"/>
    </row>
    <row r="196" spans="2:5" x14ac:dyDescent="0.2">
      <c r="B196" s="142"/>
      <c r="C196" s="142"/>
      <c r="D196" s="142"/>
      <c r="E196" s="142"/>
    </row>
    <row r="197" spans="2:5" x14ac:dyDescent="0.2">
      <c r="B197" s="142"/>
      <c r="C197" s="142"/>
      <c r="D197" s="142"/>
      <c r="E197" s="142"/>
    </row>
    <row r="198" spans="2:5" x14ac:dyDescent="0.2">
      <c r="B198" s="142"/>
      <c r="C198" s="142"/>
      <c r="D198" s="142"/>
      <c r="E198" s="142"/>
    </row>
    <row r="199" spans="2:5" x14ac:dyDescent="0.2">
      <c r="B199" s="142"/>
      <c r="C199" s="142"/>
      <c r="D199" s="142"/>
      <c r="E199" s="142"/>
    </row>
    <row r="200" spans="2:5" x14ac:dyDescent="0.2">
      <c r="B200" s="142"/>
      <c r="C200" s="142"/>
      <c r="D200" s="142"/>
      <c r="E200" s="142"/>
    </row>
    <row r="201" spans="2:5" x14ac:dyDescent="0.2">
      <c r="B201" s="142"/>
      <c r="C201" s="142"/>
      <c r="D201" s="142"/>
      <c r="E201" s="142"/>
    </row>
    <row r="202" spans="2:5" x14ac:dyDescent="0.2">
      <c r="B202" s="142"/>
      <c r="C202" s="142"/>
      <c r="D202" s="142"/>
      <c r="E202" s="142"/>
    </row>
    <row r="203" spans="2:5" x14ac:dyDescent="0.2">
      <c r="B203" s="142"/>
      <c r="C203" s="142"/>
      <c r="D203" s="142"/>
      <c r="E203" s="142"/>
    </row>
    <row r="204" spans="2:5" x14ac:dyDescent="0.2">
      <c r="B204" s="142"/>
      <c r="C204" s="142"/>
      <c r="D204" s="142"/>
      <c r="E204" s="142"/>
    </row>
    <row r="205" spans="2:5" x14ac:dyDescent="0.2">
      <c r="B205" s="142"/>
      <c r="C205" s="142"/>
      <c r="D205" s="142"/>
      <c r="E205" s="142"/>
    </row>
    <row r="206" spans="2:5" x14ac:dyDescent="0.2">
      <c r="B206" s="142"/>
      <c r="C206" s="142"/>
      <c r="D206" s="142"/>
      <c r="E206" s="142"/>
    </row>
    <row r="207" spans="2:5" x14ac:dyDescent="0.2">
      <c r="B207" s="142"/>
      <c r="C207" s="142"/>
      <c r="D207" s="142"/>
      <c r="E207" s="142"/>
    </row>
    <row r="208" spans="2:5" x14ac:dyDescent="0.2">
      <c r="B208" s="142"/>
      <c r="C208" s="142"/>
      <c r="D208" s="142"/>
      <c r="E208" s="142"/>
    </row>
    <row r="209" spans="2:5" x14ac:dyDescent="0.2">
      <c r="B209" s="142"/>
      <c r="C209" s="142"/>
      <c r="D209" s="142"/>
      <c r="E209" s="142"/>
    </row>
    <row r="210" spans="2:5" x14ac:dyDescent="0.2">
      <c r="B210" s="142"/>
      <c r="C210" s="142"/>
      <c r="D210" s="142"/>
      <c r="E210" s="142"/>
    </row>
    <row r="211" spans="2:5" x14ac:dyDescent="0.2">
      <c r="B211" s="142"/>
      <c r="C211" s="142"/>
      <c r="D211" s="142"/>
      <c r="E211" s="142"/>
    </row>
    <row r="212" spans="2:5" x14ac:dyDescent="0.2">
      <c r="B212" s="142"/>
      <c r="C212" s="142"/>
      <c r="D212" s="142"/>
      <c r="E212" s="142"/>
    </row>
    <row r="213" spans="2:5" x14ac:dyDescent="0.2">
      <c r="B213" s="142"/>
      <c r="C213" s="142"/>
      <c r="D213" s="142"/>
      <c r="E213" s="142"/>
    </row>
    <row r="214" spans="2:5" x14ac:dyDescent="0.2">
      <c r="B214" s="142"/>
      <c r="C214" s="142"/>
      <c r="D214" s="142"/>
      <c r="E214" s="142"/>
    </row>
    <row r="215" spans="2:5" x14ac:dyDescent="0.2">
      <c r="B215" s="142"/>
      <c r="C215" s="142"/>
      <c r="D215" s="142"/>
      <c r="E215" s="142"/>
    </row>
    <row r="216" spans="2:5" x14ac:dyDescent="0.2">
      <c r="B216" s="142"/>
      <c r="C216" s="142"/>
      <c r="D216" s="142"/>
      <c r="E216" s="142"/>
    </row>
    <row r="217" spans="2:5" x14ac:dyDescent="0.2">
      <c r="B217" s="142"/>
      <c r="C217" s="142"/>
      <c r="D217" s="142"/>
      <c r="E217" s="142"/>
    </row>
    <row r="218" spans="2:5" x14ac:dyDescent="0.2">
      <c r="B218" s="142"/>
      <c r="C218" s="142"/>
      <c r="D218" s="142"/>
      <c r="E218" s="142"/>
    </row>
    <row r="219" spans="2:5" x14ac:dyDescent="0.2">
      <c r="B219" s="142"/>
      <c r="C219" s="142"/>
      <c r="D219" s="142"/>
      <c r="E219" s="142"/>
    </row>
    <row r="220" spans="2:5" x14ac:dyDescent="0.2">
      <c r="B220" s="142"/>
      <c r="C220" s="142"/>
      <c r="D220" s="142"/>
      <c r="E220" s="142"/>
    </row>
    <row r="221" spans="2:5" x14ac:dyDescent="0.2">
      <c r="B221" s="142"/>
      <c r="C221" s="142"/>
      <c r="D221" s="142"/>
      <c r="E221" s="142"/>
    </row>
    <row r="222" spans="2:5" x14ac:dyDescent="0.2">
      <c r="B222" s="142"/>
      <c r="C222" s="142"/>
      <c r="D222" s="142"/>
      <c r="E222" s="142"/>
    </row>
    <row r="223" spans="2:5" x14ac:dyDescent="0.2">
      <c r="B223" s="142"/>
      <c r="C223" s="142"/>
      <c r="D223" s="142"/>
      <c r="E223" s="142"/>
    </row>
    <row r="224" spans="2:5" x14ac:dyDescent="0.2">
      <c r="B224" s="142"/>
      <c r="C224" s="142"/>
      <c r="D224" s="142"/>
      <c r="E224" s="142"/>
    </row>
    <row r="225" spans="2:5" x14ac:dyDescent="0.2">
      <c r="B225" s="142"/>
      <c r="C225" s="142"/>
      <c r="D225" s="142"/>
      <c r="E225" s="142"/>
    </row>
    <row r="226" spans="2:5" x14ac:dyDescent="0.2">
      <c r="B226" s="142"/>
      <c r="C226" s="142"/>
      <c r="D226" s="142"/>
      <c r="E226" s="142"/>
    </row>
    <row r="227" spans="2:5" x14ac:dyDescent="0.2">
      <c r="B227" s="142"/>
      <c r="C227" s="142"/>
      <c r="D227" s="142"/>
      <c r="E227" s="142"/>
    </row>
    <row r="228" spans="2:5" x14ac:dyDescent="0.2">
      <c r="B228" s="142"/>
      <c r="C228" s="142"/>
      <c r="D228" s="142"/>
      <c r="E228" s="142"/>
    </row>
    <row r="229" spans="2:5" x14ac:dyDescent="0.2">
      <c r="B229" s="142"/>
      <c r="C229" s="142"/>
      <c r="D229" s="142"/>
      <c r="E229" s="142"/>
    </row>
    <row r="230" spans="2:5" x14ac:dyDescent="0.2">
      <c r="B230" s="142"/>
      <c r="C230" s="142"/>
      <c r="D230" s="142"/>
      <c r="E230" s="142"/>
    </row>
    <row r="231" spans="2:5" x14ac:dyDescent="0.2">
      <c r="B231" s="142"/>
      <c r="C231" s="142"/>
      <c r="D231" s="142"/>
      <c r="E231" s="142"/>
    </row>
    <row r="232" spans="2:5" x14ac:dyDescent="0.2">
      <c r="B232" s="142"/>
      <c r="C232" s="142"/>
      <c r="D232" s="142"/>
      <c r="E232" s="142"/>
    </row>
    <row r="233" spans="2:5" x14ac:dyDescent="0.2">
      <c r="B233" s="142"/>
      <c r="C233" s="142"/>
      <c r="D233" s="142"/>
      <c r="E233" s="142"/>
    </row>
    <row r="234" spans="2:5" x14ac:dyDescent="0.2">
      <c r="B234" s="142"/>
      <c r="C234" s="142"/>
      <c r="D234" s="142"/>
      <c r="E234" s="142"/>
    </row>
    <row r="235" spans="2:5" x14ac:dyDescent="0.2">
      <c r="B235" s="142"/>
      <c r="C235" s="142"/>
      <c r="D235" s="142"/>
      <c r="E235" s="142"/>
    </row>
    <row r="236" spans="2:5" x14ac:dyDescent="0.2">
      <c r="B236" s="142"/>
      <c r="C236" s="142"/>
      <c r="D236" s="142"/>
      <c r="E236" s="142"/>
    </row>
    <row r="237" spans="2:5" x14ac:dyDescent="0.2">
      <c r="B237" s="142"/>
      <c r="C237" s="142"/>
      <c r="D237" s="142"/>
      <c r="E237" s="142"/>
    </row>
    <row r="238" spans="2:5" x14ac:dyDescent="0.2">
      <c r="B238" s="142"/>
      <c r="C238" s="142"/>
      <c r="D238" s="142"/>
      <c r="E238" s="142"/>
    </row>
    <row r="239" spans="2:5" x14ac:dyDescent="0.2">
      <c r="B239" s="142"/>
      <c r="C239" s="142"/>
      <c r="D239" s="142"/>
      <c r="E239" s="142"/>
    </row>
    <row r="240" spans="2:5" x14ac:dyDescent="0.2">
      <c r="B240" s="142"/>
      <c r="C240" s="142"/>
      <c r="D240" s="142"/>
      <c r="E240" s="142"/>
    </row>
    <row r="241" spans="2:5" x14ac:dyDescent="0.2">
      <c r="B241" s="142"/>
      <c r="C241" s="142"/>
      <c r="D241" s="142"/>
      <c r="E241" s="142"/>
    </row>
    <row r="242" spans="2:5" x14ac:dyDescent="0.2">
      <c r="B242" s="142"/>
      <c r="C242" s="142"/>
      <c r="D242" s="142"/>
      <c r="E242" s="142"/>
    </row>
    <row r="243" spans="2:5" x14ac:dyDescent="0.2">
      <c r="B243" s="142"/>
      <c r="C243" s="142"/>
      <c r="D243" s="142"/>
      <c r="E243" s="142"/>
    </row>
    <row r="244" spans="2:5" x14ac:dyDescent="0.2">
      <c r="B244" s="142"/>
      <c r="C244" s="142"/>
      <c r="D244" s="142"/>
      <c r="E244" s="142"/>
    </row>
    <row r="245" spans="2:5" x14ac:dyDescent="0.2">
      <c r="B245" s="142"/>
      <c r="C245" s="142"/>
      <c r="D245" s="142"/>
      <c r="E245" s="142"/>
    </row>
    <row r="246" spans="2:5" x14ac:dyDescent="0.2">
      <c r="B246" s="142"/>
      <c r="C246" s="142"/>
      <c r="D246" s="142"/>
      <c r="E246" s="142"/>
    </row>
    <row r="247" spans="2:5" x14ac:dyDescent="0.2">
      <c r="B247" s="142"/>
      <c r="C247" s="142"/>
      <c r="D247" s="142"/>
      <c r="E247" s="142"/>
    </row>
    <row r="248" spans="2:5" x14ac:dyDescent="0.2">
      <c r="B248" s="142"/>
      <c r="C248" s="142"/>
      <c r="D248" s="142"/>
      <c r="E248" s="142"/>
    </row>
    <row r="249" spans="2:5" x14ac:dyDescent="0.2">
      <c r="B249" s="142"/>
      <c r="C249" s="142"/>
      <c r="D249" s="142"/>
      <c r="E249" s="142"/>
    </row>
    <row r="250" spans="2:5" x14ac:dyDescent="0.2">
      <c r="B250" s="142"/>
      <c r="C250" s="142"/>
      <c r="D250" s="142"/>
      <c r="E250" s="142"/>
    </row>
    <row r="251" spans="2:5" x14ac:dyDescent="0.2">
      <c r="B251" s="142"/>
      <c r="C251" s="142"/>
      <c r="D251" s="142"/>
      <c r="E251" s="142"/>
    </row>
    <row r="252" spans="2:5" x14ac:dyDescent="0.2">
      <c r="B252" s="142"/>
      <c r="C252" s="142"/>
      <c r="D252" s="142"/>
      <c r="E252" s="142"/>
    </row>
    <row r="253" spans="2:5" x14ac:dyDescent="0.2">
      <c r="B253" s="142"/>
      <c r="C253" s="142"/>
      <c r="D253" s="142"/>
      <c r="E253" s="142"/>
    </row>
    <row r="254" spans="2:5" x14ac:dyDescent="0.2">
      <c r="B254" s="142"/>
      <c r="C254" s="142"/>
      <c r="D254" s="142"/>
      <c r="E254" s="142"/>
    </row>
    <row r="255" spans="2:5" x14ac:dyDescent="0.2">
      <c r="B255" s="142"/>
      <c r="C255" s="142"/>
      <c r="D255" s="142"/>
      <c r="E255" s="142"/>
    </row>
    <row r="256" spans="2:5" x14ac:dyDescent="0.2">
      <c r="B256" s="142"/>
      <c r="C256" s="142"/>
      <c r="D256" s="142"/>
      <c r="E256" s="142"/>
    </row>
    <row r="257" spans="2:5" x14ac:dyDescent="0.2">
      <c r="B257" s="142"/>
      <c r="C257" s="142"/>
      <c r="D257" s="142"/>
      <c r="E257" s="142"/>
    </row>
    <row r="258" spans="2:5" x14ac:dyDescent="0.2">
      <c r="B258" s="142"/>
      <c r="C258" s="142"/>
      <c r="D258" s="142"/>
      <c r="E258" s="142"/>
    </row>
    <row r="259" spans="2:5" x14ac:dyDescent="0.2">
      <c r="B259" s="142"/>
      <c r="C259" s="142"/>
      <c r="D259" s="142"/>
      <c r="E259" s="142"/>
    </row>
    <row r="260" spans="2:5" x14ac:dyDescent="0.2">
      <c r="B260" s="142"/>
      <c r="C260" s="142"/>
      <c r="D260" s="142"/>
      <c r="E260" s="142"/>
    </row>
    <row r="261" spans="2:5" x14ac:dyDescent="0.2">
      <c r="B261" s="142"/>
      <c r="C261" s="142"/>
      <c r="D261" s="142"/>
      <c r="E261" s="142"/>
    </row>
    <row r="262" spans="2:5" x14ac:dyDescent="0.2">
      <c r="B262" s="142"/>
      <c r="C262" s="142"/>
      <c r="D262" s="142"/>
      <c r="E262" s="142"/>
    </row>
    <row r="263" spans="2:5" x14ac:dyDescent="0.2">
      <c r="B263" s="142"/>
      <c r="C263" s="142"/>
      <c r="D263" s="142"/>
      <c r="E263" s="142"/>
    </row>
    <row r="264" spans="2:5" x14ac:dyDescent="0.2">
      <c r="B264" s="142"/>
      <c r="C264" s="142"/>
      <c r="D264" s="142"/>
      <c r="E264" s="142"/>
    </row>
    <row r="265" spans="2:5" x14ac:dyDescent="0.2">
      <c r="B265" s="142"/>
      <c r="C265" s="142"/>
      <c r="D265" s="142"/>
      <c r="E265" s="142"/>
    </row>
    <row r="266" spans="2:5" x14ac:dyDescent="0.2">
      <c r="B266" s="142"/>
      <c r="C266" s="142"/>
      <c r="D266" s="142"/>
      <c r="E266" s="142"/>
    </row>
    <row r="267" spans="2:5" x14ac:dyDescent="0.2">
      <c r="B267" s="142"/>
      <c r="C267" s="142"/>
      <c r="D267" s="142"/>
      <c r="E267" s="142"/>
    </row>
    <row r="268" spans="2:5" x14ac:dyDescent="0.2">
      <c r="B268" s="142"/>
      <c r="C268" s="142"/>
      <c r="D268" s="142"/>
      <c r="E268" s="142"/>
    </row>
    <row r="269" spans="2:5" x14ac:dyDescent="0.2">
      <c r="B269" s="142"/>
      <c r="C269" s="142"/>
      <c r="D269" s="142"/>
      <c r="E269" s="142"/>
    </row>
    <row r="270" spans="2:5" x14ac:dyDescent="0.2">
      <c r="B270" s="142"/>
      <c r="C270" s="142"/>
      <c r="D270" s="142"/>
      <c r="E270" s="142"/>
    </row>
    <row r="271" spans="2:5" x14ac:dyDescent="0.2">
      <c r="B271" s="142"/>
      <c r="C271" s="142"/>
      <c r="D271" s="142"/>
      <c r="E271" s="142"/>
    </row>
    <row r="272" spans="2:5" x14ac:dyDescent="0.2">
      <c r="B272" s="142"/>
      <c r="C272" s="142"/>
      <c r="D272" s="142"/>
      <c r="E272" s="142"/>
    </row>
    <row r="273" spans="2:5" x14ac:dyDescent="0.2">
      <c r="B273" s="142"/>
      <c r="C273" s="142"/>
      <c r="D273" s="142"/>
      <c r="E273" s="142"/>
    </row>
    <row r="274" spans="2:5" x14ac:dyDescent="0.2">
      <c r="B274" s="142"/>
      <c r="C274" s="142"/>
      <c r="D274" s="142"/>
      <c r="E274" s="142"/>
    </row>
    <row r="275" spans="2:5" x14ac:dyDescent="0.2">
      <c r="B275" s="142"/>
      <c r="C275" s="142"/>
      <c r="D275" s="142"/>
      <c r="E275" s="142"/>
    </row>
    <row r="276" spans="2:5" x14ac:dyDescent="0.2">
      <c r="B276" s="142"/>
      <c r="C276" s="142"/>
      <c r="D276" s="142"/>
      <c r="E276" s="142"/>
    </row>
    <row r="277" spans="2:5" x14ac:dyDescent="0.2">
      <c r="B277" s="142"/>
      <c r="C277" s="142"/>
      <c r="D277" s="142"/>
      <c r="E277" s="142"/>
    </row>
    <row r="278" spans="2:5" x14ac:dyDescent="0.2">
      <c r="B278" s="142"/>
      <c r="C278" s="142"/>
      <c r="D278" s="142"/>
      <c r="E278" s="142"/>
    </row>
    <row r="279" spans="2:5" x14ac:dyDescent="0.2">
      <c r="B279" s="142"/>
      <c r="C279" s="142"/>
      <c r="D279" s="142"/>
      <c r="E279" s="142"/>
    </row>
    <row r="280" spans="2:5" x14ac:dyDescent="0.2">
      <c r="B280" s="142"/>
      <c r="C280" s="142"/>
      <c r="D280" s="142"/>
      <c r="E280" s="142"/>
    </row>
    <row r="281" spans="2:5" x14ac:dyDescent="0.2">
      <c r="B281" s="142"/>
      <c r="C281" s="142"/>
      <c r="D281" s="142"/>
      <c r="E281" s="142"/>
    </row>
    <row r="282" spans="2:5" x14ac:dyDescent="0.2">
      <c r="B282" s="142"/>
      <c r="C282" s="142"/>
      <c r="D282" s="142"/>
      <c r="E282" s="142"/>
    </row>
    <row r="283" spans="2:5" x14ac:dyDescent="0.2">
      <c r="B283" s="142"/>
      <c r="C283" s="142"/>
      <c r="D283" s="142"/>
      <c r="E283" s="142"/>
    </row>
    <row r="284" spans="2:5" x14ac:dyDescent="0.2">
      <c r="B284" s="142"/>
      <c r="C284" s="142"/>
      <c r="D284" s="142"/>
      <c r="E284" s="142"/>
    </row>
    <row r="285" spans="2:5" x14ac:dyDescent="0.2">
      <c r="B285" s="142"/>
      <c r="C285" s="142"/>
      <c r="D285" s="142"/>
      <c r="E285" s="142"/>
    </row>
    <row r="286" spans="2:5" x14ac:dyDescent="0.2">
      <c r="B286" s="142"/>
      <c r="C286" s="142"/>
      <c r="D286" s="142"/>
      <c r="E286" s="142"/>
    </row>
    <row r="287" spans="2:5" x14ac:dyDescent="0.2">
      <c r="B287" s="142"/>
      <c r="C287" s="142"/>
      <c r="D287" s="142"/>
      <c r="E287" s="142"/>
    </row>
    <row r="288" spans="2:5" x14ac:dyDescent="0.2">
      <c r="B288" s="142"/>
      <c r="C288" s="142"/>
      <c r="D288" s="142"/>
      <c r="E288" s="142"/>
    </row>
    <row r="289" spans="2:5" x14ac:dyDescent="0.2">
      <c r="B289" s="142"/>
      <c r="C289" s="142"/>
      <c r="D289" s="142"/>
      <c r="E289" s="142"/>
    </row>
    <row r="290" spans="2:5" x14ac:dyDescent="0.2">
      <c r="B290" s="142"/>
      <c r="C290" s="142"/>
      <c r="D290" s="142"/>
      <c r="E290" s="142"/>
    </row>
    <row r="291" spans="2:5" x14ac:dyDescent="0.2">
      <c r="B291" s="142"/>
      <c r="C291" s="142"/>
      <c r="D291" s="142"/>
      <c r="E291" s="142"/>
    </row>
    <row r="292" spans="2:5" x14ac:dyDescent="0.2">
      <c r="B292" s="142"/>
      <c r="C292" s="142"/>
      <c r="D292" s="142"/>
      <c r="E292" s="142"/>
    </row>
    <row r="293" spans="2:5" x14ac:dyDescent="0.2">
      <c r="B293" s="142"/>
      <c r="C293" s="142"/>
      <c r="D293" s="142"/>
      <c r="E293" s="142"/>
    </row>
    <row r="294" spans="2:5" x14ac:dyDescent="0.2">
      <c r="B294" s="142"/>
      <c r="C294" s="142"/>
      <c r="D294" s="142"/>
      <c r="E294" s="142"/>
    </row>
    <row r="295" spans="2:5" x14ac:dyDescent="0.2">
      <c r="B295" s="142"/>
      <c r="C295" s="142"/>
      <c r="D295" s="142"/>
      <c r="E295" s="142"/>
    </row>
    <row r="296" spans="2:5" x14ac:dyDescent="0.2">
      <c r="B296" s="142"/>
      <c r="C296" s="142"/>
      <c r="D296" s="142"/>
      <c r="E296" s="142"/>
    </row>
    <row r="297" spans="2:5" x14ac:dyDescent="0.2">
      <c r="B297" s="142"/>
      <c r="C297" s="142"/>
      <c r="D297" s="142"/>
      <c r="E297" s="142"/>
    </row>
    <row r="298" spans="2:5" x14ac:dyDescent="0.2">
      <c r="B298" s="142"/>
      <c r="C298" s="142"/>
      <c r="D298" s="142"/>
      <c r="E298" s="142"/>
    </row>
    <row r="299" spans="2:5" x14ac:dyDescent="0.2">
      <c r="B299" s="142"/>
      <c r="C299" s="142"/>
      <c r="D299" s="142"/>
      <c r="E299" s="142"/>
    </row>
    <row r="300" spans="2:5" x14ac:dyDescent="0.2">
      <c r="B300" s="142"/>
      <c r="C300" s="142"/>
      <c r="D300" s="142"/>
      <c r="E300" s="142"/>
    </row>
    <row r="301" spans="2:5" x14ac:dyDescent="0.2">
      <c r="B301" s="142"/>
      <c r="C301" s="142"/>
      <c r="D301" s="142"/>
      <c r="E301" s="142"/>
    </row>
    <row r="302" spans="2:5" x14ac:dyDescent="0.2">
      <c r="B302" s="142"/>
      <c r="C302" s="142"/>
      <c r="D302" s="142"/>
      <c r="E302" s="142"/>
    </row>
    <row r="303" spans="2:5" x14ac:dyDescent="0.2">
      <c r="B303" s="142"/>
      <c r="C303" s="142"/>
      <c r="D303" s="142"/>
      <c r="E303" s="142"/>
    </row>
    <row r="304" spans="2:5" x14ac:dyDescent="0.2">
      <c r="B304" s="142"/>
      <c r="C304" s="142"/>
      <c r="D304" s="142"/>
      <c r="E304" s="142"/>
    </row>
    <row r="305" spans="2:5" x14ac:dyDescent="0.2">
      <c r="B305" s="142"/>
      <c r="C305" s="142"/>
      <c r="D305" s="142"/>
      <c r="E305" s="142"/>
    </row>
    <row r="306" spans="2:5" x14ac:dyDescent="0.2">
      <c r="B306" s="142"/>
      <c r="C306" s="142"/>
      <c r="D306" s="142"/>
      <c r="E306" s="142"/>
    </row>
    <row r="307" spans="2:5" x14ac:dyDescent="0.2">
      <c r="B307" s="142"/>
      <c r="C307" s="142"/>
      <c r="D307" s="142"/>
      <c r="E307" s="142"/>
    </row>
    <row r="308" spans="2:5" x14ac:dyDescent="0.2">
      <c r="B308" s="142"/>
      <c r="C308" s="142"/>
      <c r="D308" s="142"/>
      <c r="E308" s="142"/>
    </row>
    <row r="309" spans="2:5" x14ac:dyDescent="0.2">
      <c r="B309" s="142"/>
      <c r="C309" s="142"/>
      <c r="D309" s="142"/>
      <c r="E309" s="142"/>
    </row>
    <row r="310" spans="2:5" x14ac:dyDescent="0.2">
      <c r="B310" s="142"/>
      <c r="C310" s="142"/>
      <c r="D310" s="142"/>
      <c r="E310" s="142"/>
    </row>
    <row r="311" spans="2:5" x14ac:dyDescent="0.2">
      <c r="B311" s="142"/>
      <c r="C311" s="142"/>
      <c r="D311" s="142"/>
      <c r="E311" s="142"/>
    </row>
    <row r="312" spans="2:5" x14ac:dyDescent="0.2">
      <c r="B312" s="142"/>
      <c r="C312" s="142"/>
      <c r="D312" s="142"/>
      <c r="E312" s="142"/>
    </row>
    <row r="313" spans="2:5" x14ac:dyDescent="0.2">
      <c r="B313" s="142"/>
      <c r="C313" s="142"/>
      <c r="D313" s="142"/>
      <c r="E313" s="142"/>
    </row>
    <row r="314" spans="2:5" x14ac:dyDescent="0.2">
      <c r="B314" s="142"/>
      <c r="C314" s="142"/>
      <c r="D314" s="142"/>
      <c r="E314" s="142"/>
    </row>
    <row r="315" spans="2:5" x14ac:dyDescent="0.2">
      <c r="B315" s="142"/>
      <c r="C315" s="142"/>
      <c r="D315" s="142"/>
      <c r="E315" s="142"/>
    </row>
    <row r="316" spans="2:5" x14ac:dyDescent="0.2">
      <c r="B316" s="142"/>
      <c r="C316" s="142"/>
      <c r="D316" s="142"/>
      <c r="E316" s="142"/>
    </row>
    <row r="317" spans="2:5" x14ac:dyDescent="0.2">
      <c r="B317" s="142"/>
      <c r="C317" s="142"/>
      <c r="D317" s="142"/>
      <c r="E317" s="142"/>
    </row>
    <row r="318" spans="2:5" x14ac:dyDescent="0.2">
      <c r="B318" s="142"/>
      <c r="C318" s="142"/>
      <c r="D318" s="142"/>
      <c r="E318" s="142"/>
    </row>
    <row r="319" spans="2:5" x14ac:dyDescent="0.2">
      <c r="B319" s="142"/>
      <c r="C319" s="142"/>
      <c r="D319" s="142"/>
      <c r="E319" s="142"/>
    </row>
    <row r="320" spans="2:5" x14ac:dyDescent="0.2">
      <c r="B320" s="142"/>
      <c r="C320" s="142"/>
      <c r="D320" s="142"/>
      <c r="E320" s="142"/>
    </row>
    <row r="321" spans="2:5" x14ac:dyDescent="0.2">
      <c r="B321" s="142"/>
      <c r="C321" s="142"/>
      <c r="D321" s="142"/>
      <c r="E321" s="142"/>
    </row>
    <row r="322" spans="2:5" x14ac:dyDescent="0.2">
      <c r="B322" s="142"/>
      <c r="C322" s="142"/>
      <c r="D322" s="142"/>
      <c r="E322" s="142"/>
    </row>
    <row r="323" spans="2:5" x14ac:dyDescent="0.2">
      <c r="B323" s="142"/>
      <c r="C323" s="142"/>
      <c r="D323" s="142"/>
      <c r="E323" s="142"/>
    </row>
    <row r="324" spans="2:5" x14ac:dyDescent="0.2">
      <c r="B324" s="142"/>
      <c r="C324" s="142"/>
      <c r="D324" s="142"/>
      <c r="E324" s="142"/>
    </row>
    <row r="325" spans="2:5" x14ac:dyDescent="0.2">
      <c r="B325" s="142"/>
      <c r="C325" s="142"/>
      <c r="D325" s="142"/>
      <c r="E325" s="142"/>
    </row>
    <row r="326" spans="2:5" x14ac:dyDescent="0.2">
      <c r="B326" s="142"/>
      <c r="C326" s="142"/>
      <c r="D326" s="142"/>
      <c r="E326" s="142"/>
    </row>
    <row r="327" spans="2:5" x14ac:dyDescent="0.2">
      <c r="B327" s="142"/>
      <c r="C327" s="142"/>
      <c r="D327" s="142"/>
      <c r="E327" s="142"/>
    </row>
    <row r="328" spans="2:5" x14ac:dyDescent="0.2">
      <c r="B328" s="142"/>
      <c r="C328" s="142"/>
      <c r="D328" s="142"/>
      <c r="E328" s="142"/>
    </row>
    <row r="329" spans="2:5" x14ac:dyDescent="0.2">
      <c r="B329" s="142"/>
      <c r="C329" s="142"/>
      <c r="D329" s="142"/>
      <c r="E329" s="142"/>
    </row>
    <row r="330" spans="2:5" x14ac:dyDescent="0.2">
      <c r="B330" s="142"/>
      <c r="C330" s="142"/>
      <c r="D330" s="142"/>
      <c r="E330" s="142"/>
    </row>
    <row r="331" spans="2:5" x14ac:dyDescent="0.2">
      <c r="B331" s="142"/>
      <c r="C331" s="142"/>
      <c r="D331" s="142"/>
      <c r="E331" s="142"/>
    </row>
    <row r="332" spans="2:5" x14ac:dyDescent="0.2">
      <c r="B332" s="142"/>
      <c r="C332" s="142"/>
      <c r="D332" s="142"/>
      <c r="E332" s="142"/>
    </row>
    <row r="333" spans="2:5" x14ac:dyDescent="0.2">
      <c r="B333" s="142"/>
      <c r="C333" s="142"/>
      <c r="D333" s="142"/>
      <c r="E333" s="142"/>
    </row>
    <row r="334" spans="2:5" x14ac:dyDescent="0.2">
      <c r="B334" s="142"/>
      <c r="C334" s="142"/>
      <c r="D334" s="142"/>
      <c r="E334" s="142"/>
    </row>
    <row r="335" spans="2:5" x14ac:dyDescent="0.2">
      <c r="B335" s="142"/>
      <c r="C335" s="142"/>
      <c r="D335" s="142"/>
      <c r="E335" s="142"/>
    </row>
    <row r="336" spans="2:5" x14ac:dyDescent="0.2">
      <c r="B336" s="142"/>
      <c r="C336" s="142"/>
      <c r="D336" s="142"/>
      <c r="E336" s="142"/>
    </row>
    <row r="337" spans="2:5" x14ac:dyDescent="0.2">
      <c r="B337" s="142"/>
      <c r="C337" s="142"/>
      <c r="D337" s="142"/>
      <c r="E337" s="142"/>
    </row>
    <row r="338" spans="2:5" x14ac:dyDescent="0.2">
      <c r="B338" s="142"/>
      <c r="C338" s="142"/>
      <c r="D338" s="142"/>
      <c r="E338" s="142"/>
    </row>
    <row r="339" spans="2:5" x14ac:dyDescent="0.2">
      <c r="B339" s="142"/>
      <c r="C339" s="142"/>
      <c r="D339" s="142"/>
      <c r="E339" s="142"/>
    </row>
    <row r="340" spans="2:5" x14ac:dyDescent="0.2">
      <c r="B340" s="142"/>
      <c r="C340" s="142"/>
      <c r="D340" s="142"/>
      <c r="E340" s="142"/>
    </row>
    <row r="341" spans="2:5" x14ac:dyDescent="0.2">
      <c r="B341" s="142"/>
      <c r="C341" s="142"/>
      <c r="D341" s="142"/>
      <c r="E341" s="142"/>
    </row>
    <row r="342" spans="2:5" x14ac:dyDescent="0.2">
      <c r="B342" s="142"/>
      <c r="C342" s="142"/>
      <c r="D342" s="142"/>
      <c r="E342" s="142"/>
    </row>
    <row r="343" spans="2:5" x14ac:dyDescent="0.2">
      <c r="B343" s="142"/>
      <c r="C343" s="142"/>
      <c r="D343" s="142"/>
      <c r="E343" s="142"/>
    </row>
    <row r="344" spans="2:5" x14ac:dyDescent="0.2">
      <c r="B344" s="142"/>
      <c r="C344" s="142"/>
      <c r="D344" s="142"/>
      <c r="E344" s="142"/>
    </row>
    <row r="345" spans="2:5" x14ac:dyDescent="0.2">
      <c r="B345" s="142"/>
      <c r="C345" s="142"/>
      <c r="D345" s="142"/>
      <c r="E345" s="142"/>
    </row>
    <row r="346" spans="2:5" x14ac:dyDescent="0.2">
      <c r="B346" s="142"/>
      <c r="C346" s="142"/>
      <c r="D346" s="142"/>
      <c r="E346" s="142"/>
    </row>
    <row r="347" spans="2:5" x14ac:dyDescent="0.2">
      <c r="B347" s="142"/>
      <c r="C347" s="142"/>
      <c r="D347" s="142"/>
      <c r="E347" s="142"/>
    </row>
    <row r="348" spans="2:5" x14ac:dyDescent="0.2">
      <c r="B348" s="142"/>
      <c r="C348" s="142"/>
      <c r="D348" s="142"/>
      <c r="E348" s="142"/>
    </row>
    <row r="349" spans="2:5" x14ac:dyDescent="0.2">
      <c r="B349" s="142"/>
      <c r="C349" s="142"/>
      <c r="D349" s="142"/>
      <c r="E349" s="142"/>
    </row>
    <row r="350" spans="2:5" x14ac:dyDescent="0.2">
      <c r="B350" s="142"/>
      <c r="C350" s="142"/>
      <c r="D350" s="142"/>
      <c r="E350" s="142"/>
    </row>
    <row r="351" spans="2:5" x14ac:dyDescent="0.2">
      <c r="B351" s="142"/>
      <c r="C351" s="142"/>
      <c r="D351" s="142"/>
      <c r="E351" s="142"/>
    </row>
    <row r="352" spans="2:5" x14ac:dyDescent="0.2">
      <c r="B352" s="142"/>
      <c r="C352" s="142"/>
      <c r="D352" s="142"/>
      <c r="E352" s="142"/>
    </row>
    <row r="353" spans="2:5" x14ac:dyDescent="0.2">
      <c r="B353" s="142"/>
      <c r="C353" s="142"/>
      <c r="D353" s="142"/>
      <c r="E353" s="142"/>
    </row>
    <row r="354" spans="2:5" x14ac:dyDescent="0.2">
      <c r="B354" s="142"/>
      <c r="C354" s="142"/>
      <c r="D354" s="142"/>
      <c r="E354" s="142"/>
    </row>
    <row r="355" spans="2:5" x14ac:dyDescent="0.2">
      <c r="B355" s="142"/>
      <c r="C355" s="142"/>
      <c r="D355" s="142"/>
      <c r="E355" s="142"/>
    </row>
    <row r="356" spans="2:5" x14ac:dyDescent="0.2">
      <c r="B356" s="142"/>
      <c r="C356" s="142"/>
      <c r="D356" s="142"/>
      <c r="E356" s="142"/>
    </row>
    <row r="357" spans="2:5" x14ac:dyDescent="0.2">
      <c r="B357" s="142"/>
      <c r="C357" s="142"/>
      <c r="D357" s="142"/>
      <c r="E357" s="142"/>
    </row>
    <row r="358" spans="2:5" x14ac:dyDescent="0.2">
      <c r="B358" s="142"/>
      <c r="C358" s="142"/>
      <c r="D358" s="142"/>
      <c r="E358" s="142"/>
    </row>
    <row r="359" spans="2:5" x14ac:dyDescent="0.2">
      <c r="B359" s="142"/>
      <c r="C359" s="142"/>
      <c r="D359" s="142"/>
      <c r="E359" s="142"/>
    </row>
    <row r="360" spans="2:5" x14ac:dyDescent="0.2">
      <c r="B360" s="142"/>
      <c r="C360" s="142"/>
      <c r="D360" s="142"/>
      <c r="E360" s="142"/>
    </row>
    <row r="361" spans="2:5" x14ac:dyDescent="0.2">
      <c r="B361" s="142"/>
      <c r="C361" s="142"/>
      <c r="D361" s="142"/>
      <c r="E361" s="142"/>
    </row>
    <row r="362" spans="2:5" x14ac:dyDescent="0.2">
      <c r="B362" s="142"/>
      <c r="C362" s="142"/>
      <c r="D362" s="142"/>
      <c r="E362" s="142"/>
    </row>
    <row r="363" spans="2:5" x14ac:dyDescent="0.2">
      <c r="B363" s="142"/>
      <c r="C363" s="142"/>
      <c r="D363" s="142"/>
      <c r="E363" s="142"/>
    </row>
    <row r="364" spans="2:5" x14ac:dyDescent="0.2">
      <c r="B364" s="142"/>
      <c r="C364" s="142"/>
      <c r="D364" s="142"/>
      <c r="E364" s="142"/>
    </row>
    <row r="365" spans="2:5" x14ac:dyDescent="0.2">
      <c r="B365" s="142"/>
      <c r="C365" s="142"/>
      <c r="D365" s="142"/>
      <c r="E365" s="142"/>
    </row>
    <row r="366" spans="2:5" x14ac:dyDescent="0.2">
      <c r="B366" s="142"/>
      <c r="C366" s="142"/>
      <c r="D366" s="142"/>
      <c r="E366" s="142"/>
    </row>
    <row r="367" spans="2:5" x14ac:dyDescent="0.2">
      <c r="B367" s="142"/>
      <c r="C367" s="142"/>
      <c r="D367" s="142"/>
      <c r="E367" s="142"/>
    </row>
    <row r="368" spans="2:5" x14ac:dyDescent="0.2">
      <c r="B368" s="142"/>
      <c r="C368" s="142"/>
      <c r="D368" s="142"/>
      <c r="E368" s="142"/>
    </row>
    <row r="369" spans="2:5" x14ac:dyDescent="0.2">
      <c r="B369" s="142"/>
      <c r="C369" s="142"/>
      <c r="D369" s="142"/>
      <c r="E369" s="142"/>
    </row>
    <row r="370" spans="2:5" x14ac:dyDescent="0.2">
      <c r="B370" s="142"/>
      <c r="C370" s="142"/>
      <c r="D370" s="142"/>
      <c r="E370" s="142"/>
    </row>
    <row r="371" spans="2:5" x14ac:dyDescent="0.2">
      <c r="B371" s="142"/>
      <c r="C371" s="142"/>
      <c r="D371" s="142"/>
      <c r="E371" s="142"/>
    </row>
    <row r="372" spans="2:5" x14ac:dyDescent="0.2">
      <c r="B372" s="142"/>
      <c r="C372" s="142"/>
      <c r="D372" s="142"/>
      <c r="E372" s="142"/>
    </row>
    <row r="373" spans="2:5" x14ac:dyDescent="0.2">
      <c r="B373" s="142"/>
      <c r="C373" s="142"/>
      <c r="D373" s="142"/>
      <c r="E373" s="142"/>
    </row>
    <row r="374" spans="2:5" x14ac:dyDescent="0.2">
      <c r="B374" s="142"/>
      <c r="C374" s="142"/>
      <c r="D374" s="142"/>
      <c r="E374" s="142"/>
    </row>
    <row r="375" spans="2:5" x14ac:dyDescent="0.2">
      <c r="B375" s="142"/>
      <c r="C375" s="142"/>
      <c r="D375" s="142"/>
      <c r="E375" s="142"/>
    </row>
    <row r="376" spans="2:5" x14ac:dyDescent="0.2">
      <c r="B376" s="142"/>
      <c r="C376" s="142"/>
      <c r="D376" s="142"/>
      <c r="E376" s="142"/>
    </row>
    <row r="377" spans="2:5" x14ac:dyDescent="0.2">
      <c r="B377" s="142"/>
      <c r="C377" s="142"/>
      <c r="D377" s="142"/>
      <c r="E377" s="142"/>
    </row>
    <row r="378" spans="2:5" x14ac:dyDescent="0.2">
      <c r="B378" s="142"/>
      <c r="C378" s="142"/>
      <c r="D378" s="142"/>
      <c r="E378" s="142"/>
    </row>
    <row r="379" spans="2:5" x14ac:dyDescent="0.2">
      <c r="B379" s="142"/>
      <c r="C379" s="142"/>
      <c r="D379" s="142"/>
      <c r="E379" s="142"/>
    </row>
    <row r="380" spans="2:5" x14ac:dyDescent="0.2">
      <c r="B380" s="142"/>
      <c r="C380" s="142"/>
      <c r="D380" s="142"/>
      <c r="E380" s="142"/>
    </row>
    <row r="381" spans="2:5" x14ac:dyDescent="0.2">
      <c r="B381" s="142"/>
      <c r="C381" s="142"/>
      <c r="D381" s="142"/>
      <c r="E381" s="142"/>
    </row>
    <row r="382" spans="2:5" x14ac:dyDescent="0.2">
      <c r="B382" s="142"/>
      <c r="C382" s="142"/>
      <c r="D382" s="142"/>
      <c r="E382" s="142"/>
    </row>
    <row r="383" spans="2:5" x14ac:dyDescent="0.2">
      <c r="B383" s="142"/>
      <c r="C383" s="142"/>
      <c r="D383" s="142"/>
      <c r="E383" s="142"/>
    </row>
    <row r="384" spans="2:5" x14ac:dyDescent="0.2">
      <c r="B384" s="142"/>
      <c r="C384" s="142"/>
      <c r="D384" s="142"/>
      <c r="E384" s="142"/>
    </row>
    <row r="385" spans="2:5" x14ac:dyDescent="0.2">
      <c r="B385" s="142"/>
      <c r="C385" s="142"/>
      <c r="D385" s="142"/>
      <c r="E385" s="142"/>
    </row>
    <row r="386" spans="2:5" x14ac:dyDescent="0.2">
      <c r="B386" s="142"/>
      <c r="C386" s="142"/>
      <c r="D386" s="142"/>
      <c r="E386" s="142"/>
    </row>
    <row r="387" spans="2:5" x14ac:dyDescent="0.2">
      <c r="B387" s="142"/>
      <c r="C387" s="142"/>
      <c r="D387" s="142"/>
      <c r="E387" s="142"/>
    </row>
    <row r="388" spans="2:5" x14ac:dyDescent="0.2">
      <c r="B388" s="142"/>
      <c r="C388" s="142"/>
      <c r="D388" s="142"/>
      <c r="E388" s="142"/>
    </row>
    <row r="389" spans="2:5" x14ac:dyDescent="0.2">
      <c r="B389" s="142"/>
      <c r="C389" s="142"/>
      <c r="D389" s="142"/>
      <c r="E389" s="142"/>
    </row>
    <row r="390" spans="2:5" x14ac:dyDescent="0.2">
      <c r="B390" s="142"/>
      <c r="C390" s="142"/>
      <c r="D390" s="142"/>
      <c r="E390" s="142"/>
    </row>
    <row r="391" spans="2:5" x14ac:dyDescent="0.2">
      <c r="B391" s="142"/>
      <c r="C391" s="142"/>
      <c r="D391" s="142"/>
      <c r="E391" s="142"/>
    </row>
    <row r="392" spans="2:5" x14ac:dyDescent="0.2">
      <c r="B392" s="142"/>
      <c r="C392" s="142"/>
      <c r="D392" s="142"/>
      <c r="E392" s="142"/>
    </row>
    <row r="393" spans="2:5" x14ac:dyDescent="0.2">
      <c r="B393" s="142"/>
      <c r="C393" s="142"/>
      <c r="D393" s="142"/>
      <c r="E393" s="142"/>
    </row>
    <row r="394" spans="2:5" x14ac:dyDescent="0.2">
      <c r="B394" s="142"/>
      <c r="C394" s="142"/>
      <c r="D394" s="142"/>
      <c r="E394" s="142"/>
    </row>
    <row r="395" spans="2:5" x14ac:dyDescent="0.2">
      <c r="B395" s="142"/>
      <c r="C395" s="142"/>
      <c r="D395" s="142"/>
      <c r="E395" s="142"/>
    </row>
    <row r="396" spans="2:5" x14ac:dyDescent="0.2">
      <c r="B396" s="142"/>
      <c r="C396" s="142"/>
      <c r="D396" s="142"/>
      <c r="E396" s="142"/>
    </row>
    <row r="397" spans="2:5" x14ac:dyDescent="0.2">
      <c r="B397" s="142"/>
      <c r="C397" s="142"/>
      <c r="D397" s="142"/>
      <c r="E397" s="142"/>
    </row>
    <row r="398" spans="2:5" x14ac:dyDescent="0.2">
      <c r="B398" s="142"/>
      <c r="C398" s="142"/>
      <c r="D398" s="142"/>
      <c r="E398" s="142"/>
    </row>
    <row r="399" spans="2:5" x14ac:dyDescent="0.2">
      <c r="B399" s="142"/>
      <c r="C399" s="142"/>
      <c r="D399" s="142"/>
      <c r="E399" s="142"/>
    </row>
    <row r="400" spans="2:5" x14ac:dyDescent="0.2">
      <c r="B400" s="142"/>
      <c r="C400" s="142"/>
      <c r="D400" s="142"/>
      <c r="E400" s="142"/>
    </row>
    <row r="401" spans="2:5" x14ac:dyDescent="0.2">
      <c r="B401" s="142"/>
      <c r="C401" s="142"/>
      <c r="D401" s="142"/>
      <c r="E401" s="142"/>
    </row>
    <row r="402" spans="2:5" x14ac:dyDescent="0.2">
      <c r="B402" s="142"/>
      <c r="C402" s="142"/>
      <c r="D402" s="142"/>
      <c r="E402" s="142"/>
    </row>
    <row r="403" spans="2:5" x14ac:dyDescent="0.2">
      <c r="B403" s="142"/>
      <c r="C403" s="142"/>
      <c r="D403" s="142"/>
      <c r="E403" s="142"/>
    </row>
    <row r="404" spans="2:5" x14ac:dyDescent="0.2">
      <c r="B404" s="142"/>
      <c r="C404" s="142"/>
      <c r="D404" s="142"/>
      <c r="E404" s="142"/>
    </row>
    <row r="405" spans="2:5" x14ac:dyDescent="0.2">
      <c r="B405" s="142"/>
      <c r="C405" s="142"/>
      <c r="D405" s="142"/>
      <c r="E405" s="142"/>
    </row>
    <row r="406" spans="2:5" x14ac:dyDescent="0.2">
      <c r="B406" s="142"/>
      <c r="C406" s="142"/>
      <c r="D406" s="142"/>
      <c r="E406" s="142"/>
    </row>
    <row r="407" spans="2:5" x14ac:dyDescent="0.2">
      <c r="B407" s="142"/>
      <c r="C407" s="142"/>
      <c r="D407" s="142"/>
      <c r="E407" s="142"/>
    </row>
    <row r="408" spans="2:5" x14ac:dyDescent="0.2">
      <c r="B408" s="142"/>
      <c r="C408" s="142"/>
      <c r="D408" s="142"/>
      <c r="E408" s="142"/>
    </row>
    <row r="409" spans="2:5" x14ac:dyDescent="0.2">
      <c r="B409" s="142"/>
      <c r="C409" s="142"/>
      <c r="D409" s="142"/>
      <c r="E409" s="142"/>
    </row>
    <row r="410" spans="2:5" x14ac:dyDescent="0.2">
      <c r="B410" s="142"/>
      <c r="C410" s="142"/>
      <c r="D410" s="142"/>
      <c r="E410" s="142"/>
    </row>
    <row r="411" spans="2:5" x14ac:dyDescent="0.2">
      <c r="B411" s="142"/>
      <c r="C411" s="142"/>
      <c r="D411" s="142"/>
      <c r="E411" s="142"/>
    </row>
    <row r="412" spans="2:5" x14ac:dyDescent="0.2">
      <c r="B412" s="142"/>
      <c r="C412" s="142"/>
      <c r="D412" s="142"/>
      <c r="E412" s="142"/>
    </row>
    <row r="413" spans="2:5" x14ac:dyDescent="0.2">
      <c r="B413" s="142"/>
      <c r="C413" s="142"/>
      <c r="D413" s="142"/>
      <c r="E413" s="142"/>
    </row>
    <row r="414" spans="2:5" x14ac:dyDescent="0.2">
      <c r="B414" s="142"/>
      <c r="C414" s="142"/>
      <c r="D414" s="142"/>
      <c r="E414" s="142"/>
    </row>
    <row r="415" spans="2:5" x14ac:dyDescent="0.2">
      <c r="B415" s="142"/>
      <c r="C415" s="142"/>
      <c r="D415" s="142"/>
      <c r="E415" s="142"/>
    </row>
    <row r="416" spans="2:5" x14ac:dyDescent="0.2">
      <c r="B416" s="142"/>
      <c r="C416" s="142"/>
      <c r="D416" s="142"/>
      <c r="E416" s="142"/>
    </row>
    <row r="417" spans="2:5" x14ac:dyDescent="0.2">
      <c r="B417" s="142"/>
      <c r="C417" s="142"/>
      <c r="D417" s="142"/>
      <c r="E417" s="142"/>
    </row>
    <row r="418" spans="2:5" x14ac:dyDescent="0.2">
      <c r="B418" s="142"/>
      <c r="C418" s="142"/>
      <c r="D418" s="142"/>
      <c r="E418" s="142"/>
    </row>
    <row r="419" spans="2:5" x14ac:dyDescent="0.2">
      <c r="B419" s="142"/>
      <c r="C419" s="142"/>
      <c r="D419" s="142"/>
      <c r="E419" s="142"/>
    </row>
    <row r="420" spans="2:5" x14ac:dyDescent="0.2">
      <c r="B420" s="142"/>
      <c r="C420" s="142"/>
      <c r="D420" s="142"/>
      <c r="E420" s="142"/>
    </row>
    <row r="421" spans="2:5" x14ac:dyDescent="0.2">
      <c r="B421" s="142"/>
      <c r="C421" s="142"/>
      <c r="D421" s="142"/>
      <c r="E421" s="142"/>
    </row>
    <row r="422" spans="2:5" x14ac:dyDescent="0.2">
      <c r="B422" s="142"/>
      <c r="C422" s="142"/>
      <c r="D422" s="142"/>
      <c r="E422" s="142"/>
    </row>
    <row r="423" spans="2:5" x14ac:dyDescent="0.2">
      <c r="B423" s="142"/>
      <c r="C423" s="142"/>
      <c r="D423" s="142"/>
      <c r="E423" s="142"/>
    </row>
    <row r="424" spans="2:5" x14ac:dyDescent="0.2">
      <c r="B424" s="142"/>
      <c r="C424" s="142"/>
      <c r="D424" s="142"/>
      <c r="E424" s="142"/>
    </row>
    <row r="425" spans="2:5" x14ac:dyDescent="0.2">
      <c r="B425" s="142"/>
      <c r="C425" s="142"/>
      <c r="D425" s="142"/>
      <c r="E425" s="142"/>
    </row>
    <row r="426" spans="2:5" x14ac:dyDescent="0.2">
      <c r="B426" s="142"/>
      <c r="C426" s="142"/>
      <c r="D426" s="142"/>
      <c r="E426" s="142"/>
    </row>
    <row r="427" spans="2:5" x14ac:dyDescent="0.2">
      <c r="B427" s="142"/>
      <c r="C427" s="142"/>
      <c r="D427" s="142"/>
      <c r="E427" s="142"/>
    </row>
    <row r="428" spans="2:5" x14ac:dyDescent="0.2">
      <c r="B428" s="142"/>
      <c r="C428" s="142"/>
      <c r="D428" s="142"/>
      <c r="E428" s="142"/>
    </row>
    <row r="429" spans="2:5" x14ac:dyDescent="0.2">
      <c r="B429" s="142"/>
      <c r="C429" s="142"/>
      <c r="D429" s="142"/>
      <c r="E429" s="142"/>
    </row>
    <row r="430" spans="2:5" x14ac:dyDescent="0.2">
      <c r="B430" s="142"/>
      <c r="C430" s="142"/>
      <c r="D430" s="142"/>
      <c r="E430" s="142"/>
    </row>
    <row r="431" spans="2:5" x14ac:dyDescent="0.2">
      <c r="B431" s="142"/>
      <c r="C431" s="142"/>
      <c r="D431" s="142"/>
      <c r="E431" s="142"/>
    </row>
    <row r="432" spans="2:5" x14ac:dyDescent="0.2">
      <c r="B432" s="142"/>
      <c r="C432" s="142"/>
      <c r="D432" s="142"/>
      <c r="E432" s="142"/>
    </row>
    <row r="433" spans="2:5" x14ac:dyDescent="0.2">
      <c r="B433" s="142"/>
      <c r="C433" s="142"/>
      <c r="D433" s="142"/>
      <c r="E433" s="142"/>
    </row>
    <row r="434" spans="2:5" x14ac:dyDescent="0.2">
      <c r="B434" s="142"/>
      <c r="C434" s="142"/>
      <c r="D434" s="142"/>
      <c r="E434" s="142"/>
    </row>
    <row r="435" spans="2:5" x14ac:dyDescent="0.2">
      <c r="B435" s="142"/>
      <c r="C435" s="142"/>
      <c r="D435" s="142"/>
      <c r="E435" s="142"/>
    </row>
    <row r="436" spans="2:5" x14ac:dyDescent="0.2">
      <c r="B436" s="142"/>
      <c r="C436" s="142"/>
      <c r="D436" s="142"/>
      <c r="E436" s="142"/>
    </row>
    <row r="437" spans="2:5" x14ac:dyDescent="0.2">
      <c r="B437" s="142"/>
      <c r="C437" s="142"/>
      <c r="D437" s="142"/>
      <c r="E437" s="142"/>
    </row>
    <row r="438" spans="2:5" x14ac:dyDescent="0.2">
      <c r="B438" s="142"/>
      <c r="C438" s="142"/>
      <c r="D438" s="142"/>
      <c r="E438" s="142"/>
    </row>
    <row r="439" spans="2:5" x14ac:dyDescent="0.2">
      <c r="B439" s="142"/>
      <c r="C439" s="142"/>
      <c r="D439" s="142"/>
      <c r="E439" s="142"/>
    </row>
    <row r="440" spans="2:5" x14ac:dyDescent="0.2">
      <c r="B440" s="142"/>
      <c r="C440" s="142"/>
      <c r="D440" s="142"/>
      <c r="E440" s="142"/>
    </row>
    <row r="441" spans="2:5" x14ac:dyDescent="0.2">
      <c r="B441" s="142"/>
      <c r="C441" s="142"/>
      <c r="D441" s="142"/>
      <c r="E441" s="142"/>
    </row>
    <row r="442" spans="2:5" x14ac:dyDescent="0.2">
      <c r="B442" s="142"/>
      <c r="C442" s="142"/>
      <c r="D442" s="142"/>
      <c r="E442" s="142"/>
    </row>
    <row r="443" spans="2:5" x14ac:dyDescent="0.2">
      <c r="B443" s="142"/>
      <c r="C443" s="142"/>
      <c r="D443" s="142"/>
      <c r="E443" s="142"/>
    </row>
    <row r="444" spans="2:5" x14ac:dyDescent="0.2">
      <c r="B444" s="142"/>
      <c r="C444" s="142"/>
      <c r="D444" s="142"/>
      <c r="E444" s="142"/>
    </row>
    <row r="445" spans="2:5" x14ac:dyDescent="0.2">
      <c r="B445" s="142"/>
      <c r="C445" s="142"/>
      <c r="D445" s="142"/>
      <c r="E445" s="142"/>
    </row>
    <row r="446" spans="2:5" x14ac:dyDescent="0.2">
      <c r="B446" s="142"/>
      <c r="C446" s="142"/>
      <c r="D446" s="142"/>
      <c r="E446" s="142"/>
    </row>
    <row r="447" spans="2:5" x14ac:dyDescent="0.2">
      <c r="B447" s="142"/>
      <c r="C447" s="142"/>
      <c r="D447" s="142"/>
      <c r="E447" s="142"/>
    </row>
    <row r="448" spans="2:5" x14ac:dyDescent="0.2">
      <c r="B448" s="142"/>
      <c r="C448" s="142"/>
      <c r="D448" s="142"/>
      <c r="E448" s="142"/>
    </row>
    <row r="449" spans="2:5" x14ac:dyDescent="0.2">
      <c r="B449" s="142"/>
      <c r="C449" s="142"/>
      <c r="D449" s="142"/>
      <c r="E449" s="142"/>
    </row>
    <row r="450" spans="2:5" x14ac:dyDescent="0.2">
      <c r="B450" s="142"/>
      <c r="C450" s="142"/>
      <c r="D450" s="142"/>
      <c r="E450" s="142"/>
    </row>
    <row r="451" spans="2:5" x14ac:dyDescent="0.2">
      <c r="B451" s="142"/>
      <c r="C451" s="142"/>
      <c r="D451" s="142"/>
      <c r="E451" s="142"/>
    </row>
    <row r="452" spans="2:5" x14ac:dyDescent="0.2">
      <c r="B452" s="142"/>
      <c r="C452" s="142"/>
      <c r="D452" s="142"/>
      <c r="E452" s="142"/>
    </row>
    <row r="453" spans="2:5" x14ac:dyDescent="0.2">
      <c r="B453" s="142"/>
      <c r="C453" s="142"/>
      <c r="D453" s="142"/>
      <c r="E453" s="142"/>
    </row>
    <row r="454" spans="2:5" x14ac:dyDescent="0.2">
      <c r="B454" s="142"/>
      <c r="C454" s="142"/>
      <c r="D454" s="142"/>
      <c r="E454" s="142"/>
    </row>
    <row r="455" spans="2:5" x14ac:dyDescent="0.2">
      <c r="B455" s="142"/>
      <c r="C455" s="142"/>
      <c r="D455" s="142"/>
      <c r="E455" s="142"/>
    </row>
    <row r="456" spans="2:5" x14ac:dyDescent="0.2">
      <c r="B456" s="142"/>
      <c r="C456" s="142"/>
      <c r="D456" s="142"/>
      <c r="E456" s="142"/>
    </row>
    <row r="457" spans="2:5" x14ac:dyDescent="0.2">
      <c r="B457" s="142"/>
      <c r="C457" s="142"/>
      <c r="D457" s="142"/>
      <c r="E457" s="142"/>
    </row>
    <row r="458" spans="2:5" x14ac:dyDescent="0.2">
      <c r="B458" s="142"/>
      <c r="C458" s="142"/>
      <c r="D458" s="142"/>
      <c r="E458" s="142"/>
    </row>
    <row r="459" spans="2:5" x14ac:dyDescent="0.2">
      <c r="B459" s="142"/>
      <c r="C459" s="142"/>
      <c r="D459" s="142"/>
      <c r="E459" s="142"/>
    </row>
    <row r="460" spans="2:5" x14ac:dyDescent="0.2">
      <c r="B460" s="142"/>
      <c r="C460" s="142"/>
      <c r="D460" s="142"/>
      <c r="E460" s="142"/>
    </row>
    <row r="461" spans="2:5" x14ac:dyDescent="0.2">
      <c r="B461" s="142"/>
      <c r="C461" s="142"/>
      <c r="D461" s="142"/>
      <c r="E461" s="142"/>
    </row>
    <row r="462" spans="2:5" x14ac:dyDescent="0.2">
      <c r="B462" s="142"/>
      <c r="C462" s="142"/>
      <c r="D462" s="142"/>
      <c r="E462" s="142"/>
    </row>
    <row r="463" spans="2:5" x14ac:dyDescent="0.2">
      <c r="B463" s="142"/>
      <c r="C463" s="142"/>
      <c r="D463" s="142"/>
      <c r="E463" s="142"/>
    </row>
    <row r="464" spans="2:5" x14ac:dyDescent="0.2">
      <c r="B464" s="142"/>
      <c r="C464" s="142"/>
      <c r="D464" s="142"/>
      <c r="E464" s="142"/>
    </row>
    <row r="465" spans="2:5" x14ac:dyDescent="0.2">
      <c r="B465" s="142"/>
      <c r="C465" s="142"/>
      <c r="D465" s="142"/>
      <c r="E465" s="142"/>
    </row>
    <row r="466" spans="2:5" x14ac:dyDescent="0.2">
      <c r="B466" s="142"/>
      <c r="C466" s="142"/>
      <c r="D466" s="142"/>
      <c r="E466" s="142"/>
    </row>
    <row r="467" spans="2:5" x14ac:dyDescent="0.2">
      <c r="B467" s="142"/>
      <c r="C467" s="142"/>
      <c r="D467" s="142"/>
      <c r="E467" s="142"/>
    </row>
    <row r="468" spans="2:5" x14ac:dyDescent="0.2">
      <c r="B468" s="142"/>
      <c r="C468" s="142"/>
      <c r="D468" s="142"/>
      <c r="E468" s="142"/>
    </row>
    <row r="469" spans="2:5" x14ac:dyDescent="0.2">
      <c r="B469" s="142"/>
      <c r="C469" s="142"/>
      <c r="D469" s="142"/>
      <c r="E469" s="142"/>
    </row>
    <row r="470" spans="2:5" x14ac:dyDescent="0.2">
      <c r="B470" s="142"/>
      <c r="C470" s="142"/>
      <c r="D470" s="142"/>
      <c r="E470" s="142"/>
    </row>
    <row r="471" spans="2:5" x14ac:dyDescent="0.2">
      <c r="B471" s="142"/>
      <c r="C471" s="142"/>
      <c r="D471" s="142"/>
      <c r="E471" s="142"/>
    </row>
    <row r="472" spans="2:5" x14ac:dyDescent="0.2">
      <c r="B472" s="142"/>
      <c r="C472" s="142"/>
      <c r="D472" s="142"/>
      <c r="E472" s="142"/>
    </row>
    <row r="473" spans="2:5" x14ac:dyDescent="0.2">
      <c r="B473" s="142"/>
      <c r="C473" s="142"/>
      <c r="D473" s="142"/>
      <c r="E473" s="142"/>
    </row>
    <row r="474" spans="2:5" x14ac:dyDescent="0.2">
      <c r="B474" s="142"/>
      <c r="C474" s="142"/>
      <c r="D474" s="142"/>
      <c r="E474" s="142"/>
    </row>
    <row r="475" spans="2:5" x14ac:dyDescent="0.2">
      <c r="B475" s="142"/>
      <c r="C475" s="142"/>
      <c r="D475" s="142"/>
      <c r="E475" s="142"/>
    </row>
    <row r="476" spans="2:5" x14ac:dyDescent="0.2">
      <c r="B476" s="142"/>
      <c r="C476" s="142"/>
      <c r="D476" s="142"/>
      <c r="E476" s="142"/>
    </row>
    <row r="477" spans="2:5" x14ac:dyDescent="0.2">
      <c r="B477" s="142"/>
      <c r="C477" s="142"/>
      <c r="D477" s="142"/>
      <c r="E477" s="142"/>
    </row>
    <row r="478" spans="2:5" x14ac:dyDescent="0.2">
      <c r="B478" s="142"/>
      <c r="C478" s="142"/>
      <c r="D478" s="142"/>
      <c r="E478" s="142"/>
    </row>
    <row r="479" spans="2:5" x14ac:dyDescent="0.2">
      <c r="B479" s="142"/>
      <c r="C479" s="142"/>
      <c r="D479" s="142"/>
      <c r="E479" s="142"/>
    </row>
    <row r="480" spans="2:5" x14ac:dyDescent="0.2">
      <c r="B480" s="142"/>
      <c r="C480" s="142"/>
      <c r="D480" s="142"/>
      <c r="E480" s="142"/>
    </row>
    <row r="481" spans="2:5" x14ac:dyDescent="0.2">
      <c r="B481" s="142"/>
      <c r="C481" s="142"/>
      <c r="D481" s="142"/>
      <c r="E481" s="142"/>
    </row>
    <row r="482" spans="2:5" x14ac:dyDescent="0.2">
      <c r="B482" s="142"/>
      <c r="C482" s="142"/>
      <c r="D482" s="142"/>
      <c r="E482" s="142"/>
    </row>
    <row r="483" spans="2:5" x14ac:dyDescent="0.2">
      <c r="B483" s="142"/>
      <c r="C483" s="142"/>
      <c r="D483" s="142"/>
      <c r="E483" s="142"/>
    </row>
    <row r="484" spans="2:5" x14ac:dyDescent="0.2">
      <c r="B484" s="142"/>
      <c r="C484" s="142"/>
      <c r="D484" s="142"/>
      <c r="E484" s="142"/>
    </row>
    <row r="485" spans="2:5" x14ac:dyDescent="0.2">
      <c r="B485" s="142"/>
      <c r="C485" s="142"/>
      <c r="D485" s="142"/>
      <c r="E485" s="142"/>
    </row>
    <row r="486" spans="2:5" x14ac:dyDescent="0.2">
      <c r="B486" s="142"/>
      <c r="C486" s="142"/>
      <c r="D486" s="142"/>
      <c r="E486" s="142"/>
    </row>
    <row r="487" spans="2:5" x14ac:dyDescent="0.2">
      <c r="B487" s="142"/>
      <c r="C487" s="142"/>
      <c r="D487" s="142"/>
      <c r="E487" s="142"/>
    </row>
    <row r="488" spans="2:5" x14ac:dyDescent="0.2">
      <c r="B488" s="142"/>
      <c r="C488" s="142"/>
      <c r="D488" s="142"/>
      <c r="E488" s="142"/>
    </row>
    <row r="489" spans="2:5" x14ac:dyDescent="0.2">
      <c r="B489" s="142"/>
      <c r="C489" s="142"/>
      <c r="D489" s="142"/>
      <c r="E489" s="142"/>
    </row>
    <row r="490" spans="2:5" x14ac:dyDescent="0.2">
      <c r="B490" s="142"/>
      <c r="C490" s="142"/>
      <c r="D490" s="142"/>
      <c r="E490" s="142"/>
    </row>
    <row r="491" spans="2:5" x14ac:dyDescent="0.2">
      <c r="B491" s="142"/>
      <c r="C491" s="142"/>
      <c r="D491" s="142"/>
      <c r="E491" s="142"/>
    </row>
    <row r="492" spans="2:5" x14ac:dyDescent="0.2">
      <c r="B492" s="142"/>
      <c r="C492" s="142"/>
      <c r="D492" s="142"/>
      <c r="E492" s="142"/>
    </row>
    <row r="493" spans="2:5" x14ac:dyDescent="0.2">
      <c r="B493" s="142"/>
      <c r="C493" s="142"/>
      <c r="D493" s="142"/>
      <c r="E493" s="142"/>
    </row>
    <row r="494" spans="2:5" x14ac:dyDescent="0.2">
      <c r="B494" s="142"/>
      <c r="C494" s="142"/>
      <c r="D494" s="142"/>
      <c r="E494" s="142"/>
    </row>
    <row r="495" spans="2:5" x14ac:dyDescent="0.2">
      <c r="B495" s="142"/>
      <c r="C495" s="142"/>
      <c r="D495" s="142"/>
      <c r="E495" s="142"/>
    </row>
    <row r="496" spans="2:5" x14ac:dyDescent="0.2">
      <c r="B496" s="142"/>
      <c r="C496" s="142"/>
      <c r="D496" s="142"/>
      <c r="E496" s="142"/>
    </row>
    <row r="497" spans="2:5" x14ac:dyDescent="0.2">
      <c r="B497" s="142"/>
      <c r="C497" s="142"/>
      <c r="D497" s="142"/>
      <c r="E497" s="142"/>
    </row>
    <row r="498" spans="2:5" x14ac:dyDescent="0.2">
      <c r="B498" s="142"/>
      <c r="C498" s="142"/>
      <c r="D498" s="142"/>
      <c r="E498" s="142"/>
    </row>
    <row r="499" spans="2:5" x14ac:dyDescent="0.2">
      <c r="B499" s="142"/>
      <c r="C499" s="142"/>
      <c r="D499" s="142"/>
      <c r="E499" s="142"/>
    </row>
    <row r="500" spans="2:5" x14ac:dyDescent="0.2">
      <c r="B500" s="142"/>
      <c r="C500" s="142"/>
      <c r="D500" s="142"/>
      <c r="E500" s="142"/>
    </row>
    <row r="501" spans="2:5" x14ac:dyDescent="0.2">
      <c r="B501" s="142"/>
      <c r="C501" s="142"/>
      <c r="D501" s="142"/>
      <c r="E501" s="142"/>
    </row>
    <row r="502" spans="2:5" x14ac:dyDescent="0.2">
      <c r="B502" s="142"/>
      <c r="C502" s="142"/>
      <c r="D502" s="142"/>
      <c r="E502" s="142"/>
    </row>
    <row r="503" spans="2:5" x14ac:dyDescent="0.2">
      <c r="B503" s="142"/>
      <c r="C503" s="142"/>
      <c r="D503" s="142"/>
      <c r="E503" s="142"/>
    </row>
    <row r="504" spans="2:5" x14ac:dyDescent="0.2">
      <c r="B504" s="142"/>
      <c r="C504" s="142"/>
      <c r="D504" s="142"/>
      <c r="E504" s="142"/>
    </row>
    <row r="505" spans="2:5" x14ac:dyDescent="0.2">
      <c r="B505" s="142"/>
      <c r="C505" s="142"/>
      <c r="D505" s="142"/>
      <c r="E505" s="142"/>
    </row>
    <row r="506" spans="2:5" x14ac:dyDescent="0.2">
      <c r="B506" s="142"/>
      <c r="C506" s="142"/>
      <c r="D506" s="142"/>
      <c r="E506" s="142"/>
    </row>
    <row r="507" spans="2:5" x14ac:dyDescent="0.2">
      <c r="B507" s="142"/>
      <c r="C507" s="142"/>
      <c r="D507" s="142"/>
      <c r="E507" s="142"/>
    </row>
    <row r="508" spans="2:5" x14ac:dyDescent="0.2">
      <c r="B508" s="142"/>
      <c r="C508" s="142"/>
      <c r="D508" s="142"/>
      <c r="E508" s="142"/>
    </row>
    <row r="509" spans="2:5" x14ac:dyDescent="0.2">
      <c r="B509" s="142"/>
      <c r="C509" s="142"/>
      <c r="D509" s="142"/>
      <c r="E509" s="142"/>
    </row>
    <row r="510" spans="2:5" x14ac:dyDescent="0.2">
      <c r="B510" s="142"/>
      <c r="C510" s="142"/>
      <c r="D510" s="142"/>
      <c r="E510" s="142"/>
    </row>
    <row r="511" spans="2:5" x14ac:dyDescent="0.2">
      <c r="B511" s="142"/>
      <c r="C511" s="142"/>
      <c r="D511" s="142"/>
      <c r="E511" s="142"/>
    </row>
    <row r="512" spans="2:5" x14ac:dyDescent="0.2">
      <c r="B512" s="142"/>
      <c r="C512" s="142"/>
      <c r="D512" s="142"/>
      <c r="E512" s="142"/>
    </row>
    <row r="513" spans="2:5" x14ac:dyDescent="0.2">
      <c r="B513" s="142"/>
      <c r="C513" s="142"/>
      <c r="D513" s="142"/>
      <c r="E513" s="142"/>
    </row>
    <row r="514" spans="2:5" x14ac:dyDescent="0.2">
      <c r="B514" s="142"/>
      <c r="C514" s="142"/>
      <c r="D514" s="142"/>
      <c r="E514" s="142"/>
    </row>
    <row r="515" spans="2:5" x14ac:dyDescent="0.2">
      <c r="B515" s="142"/>
      <c r="C515" s="142"/>
      <c r="D515" s="142"/>
      <c r="E515" s="142"/>
    </row>
    <row r="516" spans="2:5" x14ac:dyDescent="0.2">
      <c r="B516" s="142"/>
      <c r="C516" s="142"/>
      <c r="D516" s="142"/>
      <c r="E516" s="142"/>
    </row>
    <row r="517" spans="2:5" x14ac:dyDescent="0.2">
      <c r="B517" s="142"/>
      <c r="C517" s="142"/>
      <c r="D517" s="142"/>
      <c r="E517" s="142"/>
    </row>
    <row r="518" spans="2:5" x14ac:dyDescent="0.2">
      <c r="B518" s="142"/>
      <c r="C518" s="142"/>
      <c r="D518" s="142"/>
      <c r="E518" s="142"/>
    </row>
    <row r="519" spans="2:5" x14ac:dyDescent="0.2">
      <c r="B519" s="142"/>
      <c r="C519" s="142"/>
      <c r="D519" s="142"/>
      <c r="E519" s="142"/>
    </row>
    <row r="520" spans="2:5" x14ac:dyDescent="0.2">
      <c r="B520" s="142"/>
      <c r="C520" s="142"/>
      <c r="D520" s="142"/>
      <c r="E520" s="142"/>
    </row>
    <row r="521" spans="2:5" x14ac:dyDescent="0.2">
      <c r="B521" s="142"/>
      <c r="C521" s="142"/>
      <c r="D521" s="142"/>
      <c r="E521" s="142"/>
    </row>
    <row r="522" spans="2:5" x14ac:dyDescent="0.2">
      <c r="B522" s="142"/>
      <c r="C522" s="142"/>
      <c r="D522" s="142"/>
      <c r="E522" s="142"/>
    </row>
    <row r="523" spans="2:5" x14ac:dyDescent="0.2">
      <c r="B523" s="142"/>
      <c r="C523" s="142"/>
      <c r="D523" s="142"/>
      <c r="E523" s="142"/>
    </row>
    <row r="524" spans="2:5" x14ac:dyDescent="0.2">
      <c r="B524" s="142"/>
      <c r="C524" s="142"/>
      <c r="D524" s="142"/>
      <c r="E524" s="142"/>
    </row>
    <row r="525" spans="2:5" x14ac:dyDescent="0.2">
      <c r="B525" s="142"/>
      <c r="C525" s="142"/>
      <c r="D525" s="142"/>
      <c r="E525" s="142"/>
    </row>
    <row r="526" spans="2:5" x14ac:dyDescent="0.2">
      <c r="B526" s="142"/>
      <c r="C526" s="142"/>
      <c r="D526" s="142"/>
      <c r="E526" s="142"/>
    </row>
    <row r="527" spans="2:5" x14ac:dyDescent="0.2">
      <c r="B527" s="142"/>
      <c r="C527" s="142"/>
      <c r="D527" s="142"/>
      <c r="E527" s="142"/>
    </row>
    <row r="528" spans="2:5" x14ac:dyDescent="0.2">
      <c r="B528" s="142"/>
      <c r="C528" s="142"/>
      <c r="D528" s="142"/>
      <c r="E528" s="142"/>
    </row>
    <row r="529" spans="2:5" x14ac:dyDescent="0.2">
      <c r="B529" s="142"/>
      <c r="C529" s="142"/>
      <c r="D529" s="142"/>
      <c r="E529" s="142"/>
    </row>
    <row r="530" spans="2:5" x14ac:dyDescent="0.2">
      <c r="B530" s="142"/>
      <c r="C530" s="142"/>
      <c r="D530" s="142"/>
      <c r="E530" s="142"/>
    </row>
    <row r="531" spans="2:5" x14ac:dyDescent="0.2">
      <c r="B531" s="142"/>
      <c r="C531" s="142"/>
      <c r="D531" s="142"/>
      <c r="E531" s="142"/>
    </row>
    <row r="532" spans="2:5" x14ac:dyDescent="0.2">
      <c r="B532" s="142"/>
      <c r="C532" s="142"/>
      <c r="D532" s="142"/>
      <c r="E532" s="142"/>
    </row>
    <row r="533" spans="2:5" x14ac:dyDescent="0.2">
      <c r="B533" s="142"/>
      <c r="C533" s="142"/>
      <c r="D533" s="142"/>
      <c r="E533" s="142"/>
    </row>
    <row r="534" spans="2:5" x14ac:dyDescent="0.2">
      <c r="B534" s="142"/>
      <c r="C534" s="142"/>
      <c r="D534" s="142"/>
      <c r="E534" s="142"/>
    </row>
    <row r="535" spans="2:5" x14ac:dyDescent="0.2">
      <c r="B535" s="142"/>
      <c r="C535" s="142"/>
      <c r="D535" s="142"/>
      <c r="E535" s="142"/>
    </row>
    <row r="536" spans="2:5" x14ac:dyDescent="0.2">
      <c r="B536" s="142"/>
      <c r="C536" s="142"/>
      <c r="D536" s="142"/>
      <c r="E536" s="142"/>
    </row>
    <row r="537" spans="2:5" x14ac:dyDescent="0.2">
      <c r="B537" s="142"/>
      <c r="C537" s="142"/>
      <c r="D537" s="142"/>
      <c r="E537" s="142"/>
    </row>
    <row r="538" spans="2:5" x14ac:dyDescent="0.2">
      <c r="B538" s="142"/>
      <c r="C538" s="142"/>
      <c r="D538" s="142"/>
      <c r="E538" s="142"/>
    </row>
    <row r="539" spans="2:5" x14ac:dyDescent="0.2">
      <c r="B539" s="142"/>
      <c r="C539" s="142"/>
      <c r="D539" s="142"/>
      <c r="E539" s="142"/>
    </row>
    <row r="540" spans="2:5" x14ac:dyDescent="0.2">
      <c r="B540" s="142"/>
      <c r="C540" s="142"/>
      <c r="D540" s="142"/>
      <c r="E540" s="142"/>
    </row>
    <row r="541" spans="2:5" x14ac:dyDescent="0.2">
      <c r="B541" s="142"/>
      <c r="C541" s="142"/>
      <c r="D541" s="142"/>
      <c r="E541" s="142"/>
    </row>
    <row r="542" spans="2:5" x14ac:dyDescent="0.2">
      <c r="B542" s="142"/>
      <c r="C542" s="142"/>
      <c r="D542" s="142"/>
      <c r="E542" s="142"/>
    </row>
    <row r="543" spans="2:5" x14ac:dyDescent="0.2">
      <c r="B543" s="142"/>
      <c r="C543" s="142"/>
      <c r="D543" s="142"/>
      <c r="E543" s="142"/>
    </row>
    <row r="544" spans="2:5" x14ac:dyDescent="0.2">
      <c r="B544" s="142"/>
      <c r="C544" s="142"/>
      <c r="D544" s="142"/>
      <c r="E544" s="142"/>
    </row>
    <row r="545" spans="2:5" x14ac:dyDescent="0.2">
      <c r="B545" s="142"/>
      <c r="C545" s="142"/>
      <c r="D545" s="142"/>
      <c r="E545" s="142"/>
    </row>
    <row r="546" spans="2:5" x14ac:dyDescent="0.2">
      <c r="B546" s="142"/>
      <c r="C546" s="142"/>
      <c r="D546" s="142"/>
      <c r="E546" s="142"/>
    </row>
    <row r="547" spans="2:5" x14ac:dyDescent="0.2">
      <c r="B547" s="142"/>
      <c r="C547" s="142"/>
      <c r="D547" s="142"/>
      <c r="E547" s="142"/>
    </row>
    <row r="548" spans="2:5" x14ac:dyDescent="0.2">
      <c r="B548" s="142"/>
      <c r="C548" s="142"/>
      <c r="D548" s="142"/>
      <c r="E548" s="142"/>
    </row>
    <row r="549" spans="2:5" x14ac:dyDescent="0.2">
      <c r="B549" s="142"/>
      <c r="C549" s="142"/>
      <c r="D549" s="142"/>
      <c r="E549" s="142"/>
    </row>
    <row r="550" spans="2:5" x14ac:dyDescent="0.2">
      <c r="B550" s="142"/>
      <c r="C550" s="142"/>
      <c r="D550" s="142"/>
      <c r="E550" s="142"/>
    </row>
    <row r="551" spans="2:5" x14ac:dyDescent="0.2">
      <c r="B551" s="142"/>
      <c r="C551" s="142"/>
      <c r="D551" s="142"/>
      <c r="E551" s="142"/>
    </row>
    <row r="552" spans="2:5" x14ac:dyDescent="0.2">
      <c r="B552" s="142"/>
      <c r="C552" s="142"/>
      <c r="D552" s="142"/>
      <c r="E552" s="142"/>
    </row>
    <row r="553" spans="2:5" x14ac:dyDescent="0.2">
      <c r="B553" s="142"/>
      <c r="C553" s="142"/>
      <c r="D553" s="142"/>
      <c r="E553" s="142"/>
    </row>
    <row r="554" spans="2:5" x14ac:dyDescent="0.2">
      <c r="B554" s="142"/>
      <c r="C554" s="142"/>
      <c r="D554" s="142"/>
      <c r="E554" s="142"/>
    </row>
    <row r="555" spans="2:5" x14ac:dyDescent="0.2">
      <c r="B555" s="142"/>
      <c r="C555" s="142"/>
      <c r="D555" s="142"/>
      <c r="E555" s="142"/>
    </row>
    <row r="556" spans="2:5" x14ac:dyDescent="0.2">
      <c r="B556" s="142"/>
      <c r="C556" s="142"/>
      <c r="D556" s="142"/>
      <c r="E556" s="142"/>
    </row>
    <row r="557" spans="2:5" x14ac:dyDescent="0.2">
      <c r="B557" s="142"/>
      <c r="C557" s="142"/>
      <c r="D557" s="142"/>
      <c r="E557" s="142"/>
    </row>
    <row r="558" spans="2:5" x14ac:dyDescent="0.2">
      <c r="B558" s="142"/>
      <c r="C558" s="142"/>
      <c r="D558" s="142"/>
      <c r="E558" s="142"/>
    </row>
    <row r="559" spans="2:5" x14ac:dyDescent="0.2">
      <c r="B559" s="142"/>
      <c r="C559" s="142"/>
      <c r="D559" s="142"/>
      <c r="E559" s="142"/>
    </row>
    <row r="560" spans="2:5" x14ac:dyDescent="0.2">
      <c r="B560" s="142"/>
      <c r="C560" s="142"/>
      <c r="D560" s="142"/>
      <c r="E560" s="142"/>
    </row>
    <row r="561" spans="2:5" x14ac:dyDescent="0.2">
      <c r="B561" s="142"/>
      <c r="C561" s="142"/>
      <c r="D561" s="142"/>
      <c r="E561" s="142"/>
    </row>
    <row r="562" spans="2:5" x14ac:dyDescent="0.2">
      <c r="B562" s="142"/>
      <c r="C562" s="142"/>
      <c r="D562" s="142"/>
      <c r="E562" s="142"/>
    </row>
    <row r="563" spans="2:5" x14ac:dyDescent="0.2">
      <c r="B563" s="142"/>
      <c r="C563" s="142"/>
      <c r="D563" s="142"/>
      <c r="E563" s="142"/>
    </row>
    <row r="564" spans="2:5" x14ac:dyDescent="0.2">
      <c r="B564" s="142"/>
      <c r="C564" s="142"/>
      <c r="D564" s="142"/>
      <c r="E564" s="142"/>
    </row>
    <row r="565" spans="2:5" x14ac:dyDescent="0.2">
      <c r="B565" s="142"/>
      <c r="C565" s="142"/>
      <c r="D565" s="142"/>
      <c r="E565" s="142"/>
    </row>
    <row r="566" spans="2:5" x14ac:dyDescent="0.2">
      <c r="B566" s="142"/>
      <c r="C566" s="142"/>
      <c r="D566" s="142"/>
      <c r="E566" s="142"/>
    </row>
    <row r="567" spans="2:5" x14ac:dyDescent="0.2">
      <c r="B567" s="142"/>
      <c r="C567" s="142"/>
      <c r="D567" s="142"/>
      <c r="E567" s="142"/>
    </row>
    <row r="568" spans="2:5" x14ac:dyDescent="0.2">
      <c r="B568" s="142"/>
      <c r="C568" s="142"/>
      <c r="D568" s="142"/>
      <c r="E568" s="142"/>
    </row>
    <row r="569" spans="2:5" x14ac:dyDescent="0.2">
      <c r="B569" s="142"/>
      <c r="C569" s="142"/>
      <c r="D569" s="142"/>
      <c r="E569" s="142"/>
    </row>
    <row r="570" spans="2:5" x14ac:dyDescent="0.2">
      <c r="B570" s="142"/>
      <c r="C570" s="142"/>
      <c r="D570" s="142"/>
      <c r="E570" s="142"/>
    </row>
    <row r="571" spans="2:5" x14ac:dyDescent="0.2">
      <c r="B571" s="142"/>
      <c r="C571" s="142"/>
      <c r="D571" s="142"/>
      <c r="E571" s="142"/>
    </row>
    <row r="572" spans="2:5" x14ac:dyDescent="0.2">
      <c r="B572" s="142"/>
      <c r="C572" s="142"/>
      <c r="D572" s="142"/>
      <c r="E572" s="142"/>
    </row>
    <row r="573" spans="2:5" x14ac:dyDescent="0.2">
      <c r="B573" s="142"/>
      <c r="C573" s="142"/>
      <c r="D573" s="142"/>
      <c r="E573" s="142"/>
    </row>
    <row r="574" spans="2:5" x14ac:dyDescent="0.2">
      <c r="B574" s="142"/>
      <c r="C574" s="142"/>
      <c r="D574" s="142"/>
      <c r="E574" s="142"/>
    </row>
    <row r="575" spans="2:5" x14ac:dyDescent="0.2">
      <c r="B575" s="142"/>
      <c r="C575" s="142"/>
      <c r="D575" s="142"/>
      <c r="E575" s="142"/>
    </row>
    <row r="576" spans="2:5" x14ac:dyDescent="0.2">
      <c r="B576" s="142"/>
      <c r="C576" s="142"/>
      <c r="D576" s="142"/>
      <c r="E576" s="142"/>
    </row>
    <row r="577" spans="2:5" x14ac:dyDescent="0.2">
      <c r="B577" s="142"/>
      <c r="C577" s="142"/>
      <c r="D577" s="142"/>
      <c r="E577" s="142"/>
    </row>
    <row r="578" spans="2:5" x14ac:dyDescent="0.2">
      <c r="B578" s="142"/>
      <c r="C578" s="142"/>
      <c r="D578" s="142"/>
      <c r="E578" s="142"/>
    </row>
    <row r="579" spans="2:5" x14ac:dyDescent="0.2">
      <c r="B579" s="142"/>
      <c r="C579" s="142"/>
      <c r="D579" s="142"/>
      <c r="E579" s="142"/>
    </row>
    <row r="580" spans="2:5" x14ac:dyDescent="0.2">
      <c r="B580" s="142"/>
      <c r="C580" s="142"/>
      <c r="D580" s="142"/>
      <c r="E580" s="142"/>
    </row>
    <row r="581" spans="2:5" x14ac:dyDescent="0.2">
      <c r="B581" s="142"/>
      <c r="C581" s="142"/>
      <c r="D581" s="142"/>
      <c r="E581" s="142"/>
    </row>
    <row r="582" spans="2:5" x14ac:dyDescent="0.2">
      <c r="B582" s="142"/>
      <c r="C582" s="142"/>
      <c r="D582" s="142"/>
      <c r="E582" s="142"/>
    </row>
    <row r="583" spans="2:5" x14ac:dyDescent="0.2">
      <c r="B583" s="142"/>
      <c r="C583" s="142"/>
      <c r="D583" s="142"/>
      <c r="E583" s="142"/>
    </row>
    <row r="584" spans="2:5" x14ac:dyDescent="0.2">
      <c r="B584" s="142"/>
      <c r="C584" s="142"/>
      <c r="D584" s="142"/>
      <c r="E584" s="142"/>
    </row>
    <row r="585" spans="2:5" x14ac:dyDescent="0.2">
      <c r="B585" s="142"/>
      <c r="C585" s="142"/>
      <c r="D585" s="142"/>
      <c r="E585" s="142"/>
    </row>
    <row r="586" spans="2:5" x14ac:dyDescent="0.2">
      <c r="B586" s="142"/>
      <c r="C586" s="142"/>
      <c r="D586" s="142"/>
      <c r="E586" s="142"/>
    </row>
    <row r="587" spans="2:5" x14ac:dyDescent="0.2">
      <c r="B587" s="142"/>
      <c r="C587" s="142"/>
      <c r="D587" s="142"/>
      <c r="E587" s="142"/>
    </row>
    <row r="588" spans="2:5" x14ac:dyDescent="0.2">
      <c r="B588" s="142"/>
      <c r="C588" s="142"/>
      <c r="D588" s="142"/>
      <c r="E588" s="142"/>
    </row>
    <row r="589" spans="2:5" x14ac:dyDescent="0.2">
      <c r="B589" s="142"/>
      <c r="C589" s="142"/>
      <c r="D589" s="142"/>
      <c r="E589" s="142"/>
    </row>
    <row r="590" spans="2:5" x14ac:dyDescent="0.2">
      <c r="B590" s="142"/>
      <c r="C590" s="142"/>
      <c r="D590" s="142"/>
      <c r="E590" s="142"/>
    </row>
    <row r="591" spans="2:5" x14ac:dyDescent="0.2">
      <c r="B591" s="142"/>
      <c r="C591" s="142"/>
      <c r="D591" s="142"/>
      <c r="E591" s="142"/>
    </row>
    <row r="592" spans="2:5" x14ac:dyDescent="0.2">
      <c r="B592" s="142"/>
      <c r="C592" s="142"/>
      <c r="D592" s="142"/>
      <c r="E592" s="142"/>
    </row>
    <row r="593" spans="2:5" x14ac:dyDescent="0.2">
      <c r="B593" s="142"/>
      <c r="C593" s="142"/>
      <c r="D593" s="142"/>
      <c r="E593" s="142"/>
    </row>
    <row r="594" spans="2:5" x14ac:dyDescent="0.2">
      <c r="B594" s="142"/>
      <c r="C594" s="142"/>
      <c r="D594" s="142"/>
      <c r="E594" s="142"/>
    </row>
    <row r="595" spans="2:5" x14ac:dyDescent="0.2">
      <c r="B595" s="142"/>
      <c r="C595" s="142"/>
      <c r="D595" s="142"/>
      <c r="E595" s="142"/>
    </row>
    <row r="596" spans="2:5" x14ac:dyDescent="0.2">
      <c r="B596" s="142"/>
      <c r="C596" s="142"/>
      <c r="D596" s="142"/>
      <c r="E596" s="142"/>
    </row>
    <row r="597" spans="2:5" x14ac:dyDescent="0.2">
      <c r="B597" s="142"/>
      <c r="C597" s="142"/>
      <c r="D597" s="142"/>
      <c r="E597" s="142"/>
    </row>
    <row r="598" spans="2:5" x14ac:dyDescent="0.2">
      <c r="B598" s="142"/>
      <c r="C598" s="142"/>
      <c r="D598" s="142"/>
      <c r="E598" s="142"/>
    </row>
    <row r="599" spans="2:5" x14ac:dyDescent="0.2">
      <c r="B599" s="142"/>
      <c r="C599" s="142"/>
      <c r="D599" s="142"/>
      <c r="E599" s="142"/>
    </row>
    <row r="600" spans="2:5" x14ac:dyDescent="0.2">
      <c r="B600" s="142"/>
      <c r="C600" s="142"/>
      <c r="D600" s="142"/>
      <c r="E600" s="142"/>
    </row>
    <row r="601" spans="2:5" x14ac:dyDescent="0.2">
      <c r="B601" s="142"/>
      <c r="C601" s="142"/>
      <c r="D601" s="142"/>
      <c r="E601" s="142"/>
    </row>
    <row r="602" spans="2:5" x14ac:dyDescent="0.2">
      <c r="B602" s="142"/>
      <c r="C602" s="142"/>
      <c r="D602" s="142"/>
      <c r="E602" s="142"/>
    </row>
    <row r="603" spans="2:5" x14ac:dyDescent="0.2">
      <c r="B603" s="142"/>
      <c r="C603" s="142"/>
      <c r="D603" s="142"/>
      <c r="E603" s="142"/>
    </row>
    <row r="604" spans="2:5" x14ac:dyDescent="0.2">
      <c r="B604" s="142"/>
      <c r="C604" s="142"/>
      <c r="D604" s="142"/>
      <c r="E604" s="142"/>
    </row>
    <row r="605" spans="2:5" x14ac:dyDescent="0.2">
      <c r="B605" s="142"/>
      <c r="C605" s="142"/>
      <c r="D605" s="142"/>
      <c r="E605" s="142"/>
    </row>
    <row r="606" spans="2:5" x14ac:dyDescent="0.2">
      <c r="B606" s="142"/>
      <c r="C606" s="142"/>
      <c r="D606" s="142"/>
      <c r="E606" s="142"/>
    </row>
    <row r="607" spans="2:5" x14ac:dyDescent="0.2">
      <c r="B607" s="142"/>
      <c r="C607" s="142"/>
      <c r="D607" s="142"/>
      <c r="E607" s="142"/>
    </row>
    <row r="608" spans="2:5" x14ac:dyDescent="0.2">
      <c r="B608" s="142"/>
      <c r="C608" s="142"/>
      <c r="D608" s="142"/>
      <c r="E608" s="142"/>
    </row>
    <row r="609" spans="2:5" x14ac:dyDescent="0.2">
      <c r="B609" s="142"/>
      <c r="C609" s="142"/>
      <c r="D609" s="142"/>
      <c r="E609" s="142"/>
    </row>
    <row r="610" spans="2:5" x14ac:dyDescent="0.2">
      <c r="B610" s="142"/>
      <c r="C610" s="142"/>
      <c r="D610" s="142"/>
      <c r="E610" s="142"/>
    </row>
    <row r="611" spans="2:5" x14ac:dyDescent="0.2">
      <c r="B611" s="142"/>
      <c r="C611" s="142"/>
      <c r="D611" s="142"/>
      <c r="E611" s="142"/>
    </row>
    <row r="612" spans="2:5" x14ac:dyDescent="0.2">
      <c r="B612" s="142"/>
      <c r="C612" s="142"/>
      <c r="D612" s="142"/>
      <c r="E612" s="142"/>
    </row>
    <row r="613" spans="2:5" x14ac:dyDescent="0.2">
      <c r="B613" s="142"/>
      <c r="C613" s="142"/>
      <c r="D613" s="142"/>
      <c r="E613" s="142"/>
    </row>
    <row r="614" spans="2:5" x14ac:dyDescent="0.2">
      <c r="B614" s="142"/>
      <c r="C614" s="142"/>
      <c r="D614" s="142"/>
      <c r="E614" s="142"/>
    </row>
    <row r="615" spans="2:5" x14ac:dyDescent="0.2">
      <c r="B615" s="142"/>
      <c r="C615" s="142"/>
      <c r="D615" s="142"/>
      <c r="E615" s="142"/>
    </row>
    <row r="616" spans="2:5" x14ac:dyDescent="0.2">
      <c r="B616" s="142"/>
      <c r="C616" s="142"/>
      <c r="D616" s="142"/>
      <c r="E616" s="142"/>
    </row>
    <row r="617" spans="2:5" x14ac:dyDescent="0.2">
      <c r="B617" s="142"/>
      <c r="C617" s="142"/>
      <c r="D617" s="142"/>
      <c r="E617" s="142"/>
    </row>
    <row r="618" spans="2:5" x14ac:dyDescent="0.2">
      <c r="B618" s="142"/>
      <c r="C618" s="142"/>
      <c r="D618" s="142"/>
      <c r="E618" s="142"/>
    </row>
    <row r="619" spans="2:5" x14ac:dyDescent="0.2">
      <c r="B619" s="142"/>
      <c r="C619" s="142"/>
      <c r="D619" s="142"/>
      <c r="E619" s="142"/>
    </row>
    <row r="620" spans="2:5" x14ac:dyDescent="0.2">
      <c r="B620" s="142"/>
      <c r="C620" s="142"/>
      <c r="D620" s="142"/>
      <c r="E620" s="142"/>
    </row>
    <row r="621" spans="2:5" x14ac:dyDescent="0.2">
      <c r="B621" s="142"/>
      <c r="C621" s="142"/>
      <c r="D621" s="142"/>
      <c r="E621" s="142"/>
    </row>
    <row r="622" spans="2:5" x14ac:dyDescent="0.2">
      <c r="B622" s="142"/>
      <c r="C622" s="142"/>
      <c r="D622" s="142"/>
      <c r="E622" s="142"/>
    </row>
    <row r="623" spans="2:5" x14ac:dyDescent="0.2">
      <c r="B623" s="142"/>
      <c r="C623" s="142"/>
      <c r="D623" s="142"/>
      <c r="E623" s="142"/>
    </row>
    <row r="624" spans="2:5" x14ac:dyDescent="0.2">
      <c r="B624" s="142"/>
      <c r="C624" s="142"/>
      <c r="D624" s="142"/>
      <c r="E624" s="142"/>
    </row>
    <row r="625" spans="2:5" x14ac:dyDescent="0.2">
      <c r="B625" s="142"/>
      <c r="C625" s="142"/>
      <c r="D625" s="142"/>
      <c r="E625" s="142"/>
    </row>
    <row r="626" spans="2:5" x14ac:dyDescent="0.2">
      <c r="B626" s="142"/>
      <c r="C626" s="142"/>
      <c r="D626" s="142"/>
      <c r="E626" s="142"/>
    </row>
    <row r="627" spans="2:5" x14ac:dyDescent="0.2">
      <c r="B627" s="142"/>
      <c r="C627" s="142"/>
      <c r="D627" s="142"/>
      <c r="E627" s="142"/>
    </row>
    <row r="628" spans="2:5" x14ac:dyDescent="0.2">
      <c r="B628" s="142"/>
      <c r="C628" s="142"/>
      <c r="D628" s="142"/>
      <c r="E628" s="142"/>
    </row>
    <row r="629" spans="2:5" x14ac:dyDescent="0.2">
      <c r="B629" s="142"/>
      <c r="C629" s="142"/>
      <c r="D629" s="142"/>
      <c r="E629" s="142"/>
    </row>
    <row r="630" spans="2:5" x14ac:dyDescent="0.2">
      <c r="B630" s="142"/>
      <c r="C630" s="142"/>
      <c r="D630" s="142"/>
      <c r="E630" s="142"/>
    </row>
    <row r="631" spans="2:5" x14ac:dyDescent="0.2">
      <c r="B631" s="142"/>
      <c r="C631" s="142"/>
      <c r="D631" s="142"/>
      <c r="E631" s="142"/>
    </row>
    <row r="632" spans="2:5" x14ac:dyDescent="0.2">
      <c r="B632" s="142"/>
      <c r="C632" s="142"/>
      <c r="D632" s="142"/>
      <c r="E632" s="142"/>
    </row>
    <row r="633" spans="2:5" x14ac:dyDescent="0.2">
      <c r="B633" s="142"/>
      <c r="C633" s="142"/>
      <c r="D633" s="142"/>
      <c r="E633" s="142"/>
    </row>
    <row r="634" spans="2:5" x14ac:dyDescent="0.2">
      <c r="B634" s="142"/>
      <c r="C634" s="142"/>
      <c r="D634" s="142"/>
      <c r="E634" s="142"/>
    </row>
    <row r="635" spans="2:5" x14ac:dyDescent="0.2">
      <c r="B635" s="142"/>
      <c r="C635" s="142"/>
      <c r="D635" s="142"/>
      <c r="E635" s="142"/>
    </row>
    <row r="636" spans="2:5" x14ac:dyDescent="0.2">
      <c r="B636" s="142"/>
      <c r="C636" s="142"/>
      <c r="D636" s="142"/>
      <c r="E636" s="142"/>
    </row>
    <row r="637" spans="2:5" x14ac:dyDescent="0.2">
      <c r="B637" s="142"/>
      <c r="C637" s="142"/>
      <c r="D637" s="142"/>
      <c r="E637" s="142"/>
    </row>
    <row r="638" spans="2:5" x14ac:dyDescent="0.2">
      <c r="B638" s="142"/>
      <c r="C638" s="142"/>
      <c r="D638" s="142"/>
      <c r="E638" s="142"/>
    </row>
    <row r="639" spans="2:5" x14ac:dyDescent="0.2">
      <c r="B639" s="142"/>
      <c r="C639" s="142"/>
      <c r="D639" s="142"/>
      <c r="E639" s="142"/>
    </row>
    <row r="640" spans="2:5" x14ac:dyDescent="0.2">
      <c r="B640" s="142"/>
      <c r="C640" s="142"/>
      <c r="D640" s="142"/>
      <c r="E640" s="142"/>
    </row>
    <row r="641" spans="2:5" x14ac:dyDescent="0.2">
      <c r="B641" s="142"/>
      <c r="C641" s="142"/>
      <c r="D641" s="142"/>
      <c r="E641" s="142"/>
    </row>
    <row r="642" spans="2:5" x14ac:dyDescent="0.2">
      <c r="B642" s="142"/>
      <c r="C642" s="142"/>
      <c r="D642" s="142"/>
      <c r="E642" s="142"/>
    </row>
    <row r="643" spans="2:5" x14ac:dyDescent="0.2">
      <c r="B643" s="142"/>
      <c r="C643" s="142"/>
      <c r="D643" s="142"/>
      <c r="E643" s="142"/>
    </row>
    <row r="644" spans="2:5" x14ac:dyDescent="0.2">
      <c r="B644" s="142"/>
      <c r="C644" s="142"/>
      <c r="D644" s="142"/>
      <c r="E644" s="142"/>
    </row>
    <row r="645" spans="2:5" x14ac:dyDescent="0.2">
      <c r="B645" s="142"/>
      <c r="C645" s="142"/>
      <c r="D645" s="142"/>
      <c r="E645" s="142"/>
    </row>
    <row r="646" spans="2:5" x14ac:dyDescent="0.2">
      <c r="B646" s="142"/>
      <c r="C646" s="142"/>
      <c r="D646" s="142"/>
      <c r="E646" s="142"/>
    </row>
    <row r="647" spans="2:5" x14ac:dyDescent="0.2">
      <c r="B647" s="142"/>
      <c r="C647" s="142"/>
      <c r="D647" s="142"/>
      <c r="E647" s="142"/>
    </row>
    <row r="648" spans="2:5" x14ac:dyDescent="0.2">
      <c r="B648" s="142"/>
      <c r="C648" s="142"/>
      <c r="D648" s="142"/>
      <c r="E648" s="142"/>
    </row>
    <row r="649" spans="2:5" x14ac:dyDescent="0.2">
      <c r="B649" s="142"/>
      <c r="C649" s="142"/>
      <c r="D649" s="142"/>
      <c r="E649" s="142"/>
    </row>
    <row r="650" spans="2:5" x14ac:dyDescent="0.2">
      <c r="B650" s="142"/>
      <c r="C650" s="142"/>
      <c r="D650" s="142"/>
      <c r="E650" s="142"/>
    </row>
    <row r="651" spans="2:5" x14ac:dyDescent="0.2">
      <c r="B651" s="142"/>
      <c r="C651" s="142"/>
      <c r="D651" s="142"/>
      <c r="E651" s="142"/>
    </row>
    <row r="652" spans="2:5" x14ac:dyDescent="0.2">
      <c r="B652" s="142"/>
      <c r="C652" s="142"/>
      <c r="D652" s="142"/>
      <c r="E652" s="142"/>
    </row>
    <row r="653" spans="2:5" x14ac:dyDescent="0.2">
      <c r="B653" s="142"/>
      <c r="C653" s="142"/>
      <c r="D653" s="142"/>
      <c r="E653" s="142"/>
    </row>
    <row r="654" spans="2:5" x14ac:dyDescent="0.2">
      <c r="B654" s="142"/>
      <c r="C654" s="142"/>
      <c r="D654" s="142"/>
      <c r="E654" s="142"/>
    </row>
    <row r="655" spans="2:5" x14ac:dyDescent="0.2">
      <c r="B655" s="142"/>
      <c r="C655" s="142"/>
      <c r="D655" s="142"/>
      <c r="E655" s="142"/>
    </row>
    <row r="656" spans="2:5" x14ac:dyDescent="0.2">
      <c r="B656" s="142"/>
      <c r="C656" s="142"/>
      <c r="D656" s="142"/>
      <c r="E656" s="142"/>
    </row>
    <row r="657" spans="2:5" x14ac:dyDescent="0.2">
      <c r="B657" s="142"/>
      <c r="C657" s="142"/>
      <c r="D657" s="142"/>
      <c r="E657" s="142"/>
    </row>
    <row r="658" spans="2:5" x14ac:dyDescent="0.2">
      <c r="B658" s="142"/>
      <c r="C658" s="142"/>
      <c r="D658" s="142"/>
      <c r="E658" s="142"/>
    </row>
    <row r="659" spans="2:5" x14ac:dyDescent="0.2">
      <c r="B659" s="142"/>
      <c r="C659" s="142"/>
      <c r="D659" s="142"/>
      <c r="E659" s="142"/>
    </row>
    <row r="660" spans="2:5" x14ac:dyDescent="0.2">
      <c r="B660" s="142"/>
      <c r="C660" s="142"/>
      <c r="D660" s="142"/>
      <c r="E660" s="142"/>
    </row>
    <row r="661" spans="2:5" x14ac:dyDescent="0.2">
      <c r="B661" s="142"/>
      <c r="C661" s="142"/>
      <c r="D661" s="142"/>
      <c r="E661" s="142"/>
    </row>
    <row r="662" spans="2:5" x14ac:dyDescent="0.2">
      <c r="B662" s="142"/>
      <c r="C662" s="142"/>
      <c r="D662" s="142"/>
      <c r="E662" s="142"/>
    </row>
    <row r="663" spans="2:5" x14ac:dyDescent="0.2">
      <c r="B663" s="142"/>
      <c r="C663" s="142"/>
      <c r="D663" s="142"/>
      <c r="E663" s="142"/>
    </row>
    <row r="664" spans="2:5" x14ac:dyDescent="0.2">
      <c r="B664" s="142"/>
      <c r="C664" s="142"/>
      <c r="D664" s="142"/>
      <c r="E664" s="142"/>
    </row>
    <row r="665" spans="2:5" x14ac:dyDescent="0.2">
      <c r="B665" s="142"/>
      <c r="C665" s="142"/>
      <c r="D665" s="142"/>
      <c r="E665" s="142"/>
    </row>
    <row r="666" spans="2:5" x14ac:dyDescent="0.2">
      <c r="B666" s="142"/>
      <c r="C666" s="142"/>
      <c r="D666" s="142"/>
      <c r="E666" s="142"/>
    </row>
    <row r="667" spans="2:5" x14ac:dyDescent="0.2">
      <c r="B667" s="142"/>
      <c r="C667" s="142"/>
      <c r="D667" s="142"/>
      <c r="E667" s="142"/>
    </row>
    <row r="668" spans="2:5" x14ac:dyDescent="0.2">
      <c r="B668" s="142"/>
      <c r="C668" s="142"/>
      <c r="D668" s="142"/>
      <c r="E668" s="142"/>
    </row>
    <row r="669" spans="2:5" x14ac:dyDescent="0.2">
      <c r="B669" s="142"/>
      <c r="C669" s="142"/>
      <c r="D669" s="142"/>
      <c r="E669" s="142"/>
    </row>
    <row r="670" spans="2:5" x14ac:dyDescent="0.2">
      <c r="B670" s="142"/>
      <c r="C670" s="142"/>
      <c r="D670" s="142"/>
      <c r="E670" s="142"/>
    </row>
    <row r="671" spans="2:5" x14ac:dyDescent="0.2">
      <c r="B671" s="142"/>
      <c r="C671" s="142"/>
      <c r="D671" s="142"/>
      <c r="E671" s="142"/>
    </row>
    <row r="672" spans="2:5" x14ac:dyDescent="0.2">
      <c r="B672" s="142"/>
      <c r="C672" s="142"/>
      <c r="D672" s="142"/>
      <c r="E672" s="142"/>
    </row>
    <row r="673" spans="2:5" x14ac:dyDescent="0.2">
      <c r="B673" s="142"/>
      <c r="C673" s="142"/>
      <c r="D673" s="142"/>
      <c r="E673" s="142"/>
    </row>
    <row r="674" spans="2:5" x14ac:dyDescent="0.2">
      <c r="B674" s="142"/>
      <c r="C674" s="142"/>
      <c r="D674" s="142"/>
      <c r="E674" s="142"/>
    </row>
    <row r="675" spans="2:5" x14ac:dyDescent="0.2">
      <c r="B675" s="142"/>
      <c r="C675" s="142"/>
      <c r="D675" s="142"/>
      <c r="E675" s="142"/>
    </row>
    <row r="676" spans="2:5" x14ac:dyDescent="0.2">
      <c r="B676" s="142"/>
      <c r="C676" s="142"/>
      <c r="D676" s="142"/>
      <c r="E676" s="142"/>
    </row>
    <row r="677" spans="2:5" x14ac:dyDescent="0.2">
      <c r="B677" s="142"/>
      <c r="C677" s="142"/>
      <c r="D677" s="142"/>
      <c r="E677" s="142"/>
    </row>
    <row r="678" spans="2:5" x14ac:dyDescent="0.2">
      <c r="B678" s="142"/>
      <c r="C678" s="142"/>
      <c r="D678" s="142"/>
      <c r="E678" s="142"/>
    </row>
    <row r="679" spans="2:5" x14ac:dyDescent="0.2">
      <c r="B679" s="142"/>
      <c r="C679" s="142"/>
      <c r="D679" s="142"/>
      <c r="E679" s="142"/>
    </row>
    <row r="680" spans="2:5" x14ac:dyDescent="0.2">
      <c r="B680" s="142"/>
      <c r="C680" s="142"/>
      <c r="D680" s="142"/>
      <c r="E680" s="142"/>
    </row>
    <row r="681" spans="2:5" x14ac:dyDescent="0.2">
      <c r="B681" s="142"/>
      <c r="C681" s="142"/>
      <c r="D681" s="142"/>
      <c r="E681" s="142"/>
    </row>
    <row r="682" spans="2:5" x14ac:dyDescent="0.2">
      <c r="B682" s="142"/>
      <c r="C682" s="142"/>
      <c r="D682" s="142"/>
      <c r="E682" s="142"/>
    </row>
    <row r="683" spans="2:5" x14ac:dyDescent="0.2">
      <c r="B683" s="142"/>
      <c r="C683" s="142"/>
      <c r="D683" s="142"/>
      <c r="E683" s="142"/>
    </row>
    <row r="684" spans="2:5" x14ac:dyDescent="0.2">
      <c r="B684" s="142"/>
      <c r="C684" s="142"/>
      <c r="D684" s="142"/>
      <c r="E684" s="142"/>
    </row>
    <row r="685" spans="2:5" x14ac:dyDescent="0.2">
      <c r="B685" s="142"/>
      <c r="C685" s="142"/>
      <c r="D685" s="142"/>
      <c r="E685" s="142"/>
    </row>
    <row r="686" spans="2:5" x14ac:dyDescent="0.2">
      <c r="B686" s="142"/>
      <c r="C686" s="142"/>
      <c r="D686" s="142"/>
      <c r="E686" s="142"/>
    </row>
    <row r="687" spans="2:5" x14ac:dyDescent="0.2">
      <c r="B687" s="142"/>
      <c r="C687" s="142"/>
      <c r="D687" s="142"/>
      <c r="E687" s="142"/>
    </row>
    <row r="688" spans="2:5" x14ac:dyDescent="0.2">
      <c r="B688" s="142"/>
      <c r="C688" s="142"/>
      <c r="D688" s="142"/>
      <c r="E688" s="142"/>
    </row>
    <row r="689" spans="2:5" x14ac:dyDescent="0.2">
      <c r="B689" s="142"/>
      <c r="C689" s="142"/>
      <c r="D689" s="142"/>
      <c r="E689" s="142"/>
    </row>
    <row r="690" spans="2:5" x14ac:dyDescent="0.2">
      <c r="B690" s="142"/>
      <c r="C690" s="142"/>
      <c r="D690" s="142"/>
      <c r="E690" s="142"/>
    </row>
    <row r="691" spans="2:5" x14ac:dyDescent="0.2">
      <c r="B691" s="142"/>
      <c r="C691" s="142"/>
      <c r="D691" s="142"/>
      <c r="E691" s="142"/>
    </row>
    <row r="692" spans="2:5" x14ac:dyDescent="0.2">
      <c r="B692" s="142"/>
      <c r="C692" s="142"/>
      <c r="D692" s="142"/>
      <c r="E692" s="142"/>
    </row>
    <row r="693" spans="2:5" x14ac:dyDescent="0.2">
      <c r="B693" s="142"/>
      <c r="C693" s="142"/>
      <c r="D693" s="142"/>
      <c r="E693" s="142"/>
    </row>
    <row r="694" spans="2:5" x14ac:dyDescent="0.2">
      <c r="B694" s="142"/>
      <c r="C694" s="142"/>
      <c r="D694" s="142"/>
      <c r="E694" s="142"/>
    </row>
    <row r="695" spans="2:5" x14ac:dyDescent="0.2">
      <c r="B695" s="142"/>
      <c r="C695" s="142"/>
      <c r="D695" s="142"/>
      <c r="E695" s="142"/>
    </row>
    <row r="696" spans="2:5" x14ac:dyDescent="0.2">
      <c r="B696" s="142"/>
      <c r="C696" s="142"/>
      <c r="D696" s="142"/>
      <c r="E696" s="142"/>
    </row>
    <row r="697" spans="2:5" x14ac:dyDescent="0.2">
      <c r="B697" s="142"/>
      <c r="C697" s="142"/>
      <c r="D697" s="142"/>
      <c r="E697" s="142"/>
    </row>
    <row r="698" spans="2:5" x14ac:dyDescent="0.2">
      <c r="B698" s="142"/>
      <c r="C698" s="142"/>
      <c r="D698" s="142"/>
      <c r="E698" s="142"/>
    </row>
    <row r="699" spans="2:5" x14ac:dyDescent="0.2">
      <c r="B699" s="142"/>
      <c r="C699" s="142"/>
      <c r="D699" s="142"/>
      <c r="E699" s="142"/>
    </row>
    <row r="700" spans="2:5" x14ac:dyDescent="0.2">
      <c r="B700" s="142"/>
      <c r="C700" s="142"/>
      <c r="D700" s="142"/>
      <c r="E700" s="142"/>
    </row>
    <row r="701" spans="2:5" x14ac:dyDescent="0.2">
      <c r="B701" s="142"/>
      <c r="C701" s="142"/>
      <c r="D701" s="142"/>
      <c r="E701" s="142"/>
    </row>
    <row r="702" spans="2:5" x14ac:dyDescent="0.2">
      <c r="B702" s="142"/>
      <c r="C702" s="142"/>
      <c r="D702" s="142"/>
      <c r="E702" s="142"/>
    </row>
    <row r="703" spans="2:5" x14ac:dyDescent="0.2">
      <c r="B703" s="142"/>
      <c r="C703" s="142"/>
      <c r="D703" s="142"/>
      <c r="E703" s="142"/>
    </row>
    <row r="704" spans="2:5" x14ac:dyDescent="0.2">
      <c r="B704" s="142"/>
      <c r="C704" s="142"/>
      <c r="D704" s="142"/>
      <c r="E704" s="142"/>
    </row>
    <row r="705" spans="2:5" x14ac:dyDescent="0.2">
      <c r="B705" s="142"/>
      <c r="C705" s="142"/>
      <c r="D705" s="142"/>
      <c r="E705" s="142"/>
    </row>
    <row r="706" spans="2:5" x14ac:dyDescent="0.2">
      <c r="B706" s="142"/>
      <c r="C706" s="142"/>
      <c r="D706" s="142"/>
      <c r="E706" s="142"/>
    </row>
    <row r="707" spans="2:5" x14ac:dyDescent="0.2">
      <c r="B707" s="142"/>
      <c r="C707" s="142"/>
      <c r="D707" s="142"/>
      <c r="E707" s="142"/>
    </row>
    <row r="708" spans="2:5" x14ac:dyDescent="0.2">
      <c r="B708" s="142"/>
      <c r="C708" s="142"/>
      <c r="D708" s="142"/>
      <c r="E708" s="142"/>
    </row>
    <row r="709" spans="2:5" x14ac:dyDescent="0.2">
      <c r="B709" s="142"/>
      <c r="C709" s="142"/>
      <c r="D709" s="142"/>
      <c r="E709" s="142"/>
    </row>
    <row r="710" spans="2:5" x14ac:dyDescent="0.2">
      <c r="B710" s="142"/>
      <c r="C710" s="142"/>
      <c r="D710" s="142"/>
      <c r="E710" s="142"/>
    </row>
    <row r="711" spans="2:5" x14ac:dyDescent="0.2">
      <c r="B711" s="142"/>
      <c r="C711" s="142"/>
      <c r="D711" s="142"/>
      <c r="E711" s="142"/>
    </row>
    <row r="712" spans="2:5" x14ac:dyDescent="0.2">
      <c r="B712" s="142"/>
      <c r="C712" s="142"/>
      <c r="D712" s="142"/>
      <c r="E712" s="142"/>
    </row>
    <row r="713" spans="2:5" x14ac:dyDescent="0.2">
      <c r="B713" s="142"/>
      <c r="C713" s="142"/>
      <c r="D713" s="142"/>
      <c r="E713" s="142"/>
    </row>
    <row r="714" spans="2:5" x14ac:dyDescent="0.2">
      <c r="B714" s="142"/>
      <c r="C714" s="142"/>
      <c r="D714" s="142"/>
      <c r="E714" s="142"/>
    </row>
    <row r="715" spans="2:5" x14ac:dyDescent="0.2">
      <c r="B715" s="142"/>
      <c r="C715" s="142"/>
      <c r="D715" s="142"/>
      <c r="E715" s="142"/>
    </row>
    <row r="716" spans="2:5" x14ac:dyDescent="0.2">
      <c r="B716" s="142"/>
      <c r="C716" s="142"/>
      <c r="D716" s="142"/>
      <c r="E716" s="142"/>
    </row>
    <row r="717" spans="2:5" x14ac:dyDescent="0.2">
      <c r="B717" s="142"/>
      <c r="C717" s="142"/>
      <c r="D717" s="142"/>
      <c r="E717" s="142"/>
    </row>
    <row r="718" spans="2:5" x14ac:dyDescent="0.2">
      <c r="B718" s="142"/>
      <c r="C718" s="142"/>
      <c r="D718" s="142"/>
      <c r="E718" s="142"/>
    </row>
    <row r="719" spans="2:5" x14ac:dyDescent="0.2">
      <c r="B719" s="142"/>
      <c r="C719" s="142"/>
      <c r="D719" s="142"/>
      <c r="E719" s="142"/>
    </row>
    <row r="720" spans="2:5" x14ac:dyDescent="0.2">
      <c r="B720" s="142"/>
      <c r="C720" s="142"/>
      <c r="D720" s="142"/>
      <c r="E720" s="142"/>
    </row>
    <row r="721" spans="2:5" x14ac:dyDescent="0.2">
      <c r="B721" s="142"/>
      <c r="C721" s="142"/>
      <c r="D721" s="142"/>
      <c r="E721" s="142"/>
    </row>
    <row r="722" spans="2:5" x14ac:dyDescent="0.2">
      <c r="B722" s="142"/>
      <c r="C722" s="142"/>
      <c r="D722" s="142"/>
      <c r="E722" s="142"/>
    </row>
    <row r="723" spans="2:5" x14ac:dyDescent="0.2">
      <c r="B723" s="142"/>
      <c r="C723" s="142"/>
      <c r="D723" s="142"/>
      <c r="E723" s="142"/>
    </row>
    <row r="724" spans="2:5" x14ac:dyDescent="0.2">
      <c r="B724" s="142"/>
      <c r="C724" s="142"/>
      <c r="D724" s="142"/>
      <c r="E724" s="142"/>
    </row>
    <row r="725" spans="2:5" x14ac:dyDescent="0.2">
      <c r="B725" s="142"/>
      <c r="C725" s="142"/>
      <c r="D725" s="142"/>
      <c r="E725" s="142"/>
    </row>
    <row r="726" spans="2:5" x14ac:dyDescent="0.2">
      <c r="B726" s="142"/>
      <c r="C726" s="142"/>
      <c r="D726" s="142"/>
      <c r="E726" s="142"/>
    </row>
    <row r="727" spans="2:5" x14ac:dyDescent="0.2">
      <c r="B727" s="142"/>
      <c r="C727" s="142"/>
      <c r="D727" s="142"/>
      <c r="E727" s="142"/>
    </row>
    <row r="728" spans="2:5" x14ac:dyDescent="0.2">
      <c r="B728" s="142"/>
      <c r="C728" s="142"/>
      <c r="D728" s="142"/>
      <c r="E728" s="142"/>
    </row>
    <row r="729" spans="2:5" x14ac:dyDescent="0.2">
      <c r="B729" s="142"/>
      <c r="C729" s="142"/>
      <c r="D729" s="142"/>
      <c r="E729" s="142"/>
    </row>
    <row r="730" spans="2:5" x14ac:dyDescent="0.2">
      <c r="B730" s="142"/>
      <c r="C730" s="142"/>
      <c r="D730" s="142"/>
      <c r="E730" s="142"/>
    </row>
    <row r="731" spans="2:5" x14ac:dyDescent="0.2">
      <c r="B731" s="142"/>
      <c r="C731" s="142"/>
      <c r="D731" s="142"/>
      <c r="E731" s="142"/>
    </row>
    <row r="732" spans="2:5" x14ac:dyDescent="0.2">
      <c r="B732" s="142"/>
      <c r="C732" s="142"/>
      <c r="D732" s="142"/>
      <c r="E732" s="142"/>
    </row>
    <row r="733" spans="2:5" x14ac:dyDescent="0.2">
      <c r="B733" s="142"/>
      <c r="C733" s="142"/>
      <c r="D733" s="142"/>
      <c r="E733" s="142"/>
    </row>
    <row r="734" spans="2:5" x14ac:dyDescent="0.2">
      <c r="B734" s="142"/>
      <c r="C734" s="142"/>
      <c r="D734" s="142"/>
      <c r="E734" s="142"/>
    </row>
    <row r="735" spans="2:5" x14ac:dyDescent="0.2">
      <c r="B735" s="142"/>
      <c r="C735" s="142"/>
      <c r="D735" s="142"/>
      <c r="E735" s="142"/>
    </row>
    <row r="736" spans="2:5" x14ac:dyDescent="0.2">
      <c r="B736" s="142"/>
      <c r="C736" s="142"/>
      <c r="D736" s="142"/>
      <c r="E736" s="142"/>
    </row>
    <row r="737" spans="2:5" x14ac:dyDescent="0.2">
      <c r="B737" s="142"/>
      <c r="C737" s="142"/>
      <c r="D737" s="142"/>
      <c r="E737" s="142"/>
    </row>
    <row r="738" spans="2:5" x14ac:dyDescent="0.2">
      <c r="B738" s="142"/>
      <c r="C738" s="142"/>
      <c r="D738" s="142"/>
      <c r="E738" s="142"/>
    </row>
    <row r="739" spans="2:5" x14ac:dyDescent="0.2">
      <c r="B739" s="142"/>
      <c r="C739" s="142"/>
      <c r="D739" s="142"/>
      <c r="E739" s="142"/>
    </row>
    <row r="740" spans="2:5" x14ac:dyDescent="0.2">
      <c r="B740" s="142"/>
      <c r="C740" s="142"/>
      <c r="D740" s="142"/>
      <c r="E740" s="142"/>
    </row>
    <row r="741" spans="2:5" x14ac:dyDescent="0.2">
      <c r="B741" s="142"/>
      <c r="C741" s="142"/>
      <c r="D741" s="142"/>
      <c r="E741" s="142"/>
    </row>
    <row r="742" spans="2:5" x14ac:dyDescent="0.2">
      <c r="B742" s="142"/>
      <c r="C742" s="142"/>
      <c r="D742" s="142"/>
      <c r="E742" s="142"/>
    </row>
    <row r="743" spans="2:5" x14ac:dyDescent="0.2">
      <c r="B743" s="142"/>
      <c r="C743" s="142"/>
      <c r="D743" s="142"/>
      <c r="E743" s="142"/>
    </row>
    <row r="744" spans="2:5" x14ac:dyDescent="0.2">
      <c r="B744" s="142"/>
      <c r="C744" s="142"/>
      <c r="D744" s="142"/>
      <c r="E744" s="142"/>
    </row>
    <row r="745" spans="2:5" x14ac:dyDescent="0.2">
      <c r="B745" s="142"/>
      <c r="C745" s="142"/>
      <c r="D745" s="142"/>
      <c r="E745" s="142"/>
    </row>
    <row r="746" spans="2:5" x14ac:dyDescent="0.2">
      <c r="B746" s="142"/>
      <c r="C746" s="142"/>
      <c r="D746" s="142"/>
      <c r="E746" s="142"/>
    </row>
    <row r="747" spans="2:5" x14ac:dyDescent="0.2">
      <c r="B747" s="142"/>
      <c r="C747" s="142"/>
      <c r="D747" s="142"/>
      <c r="E747" s="142"/>
    </row>
    <row r="748" spans="2:5" x14ac:dyDescent="0.2">
      <c r="B748" s="142"/>
      <c r="C748" s="142"/>
      <c r="D748" s="142"/>
      <c r="E748" s="142"/>
    </row>
    <row r="749" spans="2:5" x14ac:dyDescent="0.2">
      <c r="B749" s="142"/>
      <c r="C749" s="142"/>
      <c r="D749" s="142"/>
      <c r="E749" s="142"/>
    </row>
    <row r="750" spans="2:5" x14ac:dyDescent="0.2">
      <c r="B750" s="142"/>
      <c r="C750" s="142"/>
      <c r="D750" s="142"/>
      <c r="E750" s="142"/>
    </row>
    <row r="751" spans="2:5" x14ac:dyDescent="0.2">
      <c r="B751" s="142"/>
      <c r="C751" s="142"/>
      <c r="D751" s="142"/>
      <c r="E751" s="142"/>
    </row>
    <row r="752" spans="2:5" x14ac:dyDescent="0.2">
      <c r="B752" s="142"/>
      <c r="C752" s="142"/>
      <c r="D752" s="142"/>
      <c r="E752" s="142"/>
    </row>
    <row r="753" spans="2:5" x14ac:dyDescent="0.2">
      <c r="B753" s="142"/>
      <c r="C753" s="142"/>
      <c r="D753" s="142"/>
      <c r="E753" s="142"/>
    </row>
    <row r="754" spans="2:5" x14ac:dyDescent="0.2">
      <c r="B754" s="142"/>
      <c r="C754" s="142"/>
      <c r="D754" s="142"/>
      <c r="E754" s="142"/>
    </row>
    <row r="755" spans="2:5" x14ac:dyDescent="0.2">
      <c r="B755" s="142"/>
      <c r="C755" s="142"/>
      <c r="D755" s="142"/>
      <c r="E755" s="142"/>
    </row>
    <row r="756" spans="2:5" x14ac:dyDescent="0.2">
      <c r="B756" s="142"/>
      <c r="C756" s="142"/>
      <c r="D756" s="142"/>
      <c r="E756" s="142"/>
    </row>
    <row r="757" spans="2:5" x14ac:dyDescent="0.2">
      <c r="B757" s="142"/>
      <c r="C757" s="142"/>
      <c r="D757" s="142"/>
      <c r="E757" s="142"/>
    </row>
    <row r="758" spans="2:5" x14ac:dyDescent="0.2">
      <c r="B758" s="142"/>
      <c r="C758" s="142"/>
      <c r="D758" s="142"/>
      <c r="E758" s="142"/>
    </row>
    <row r="759" spans="2:5" x14ac:dyDescent="0.2">
      <c r="B759" s="142"/>
      <c r="C759" s="142"/>
      <c r="D759" s="142"/>
      <c r="E759" s="142"/>
    </row>
    <row r="760" spans="2:5" x14ac:dyDescent="0.2">
      <c r="B760" s="142"/>
      <c r="C760" s="142"/>
      <c r="D760" s="142"/>
      <c r="E760" s="142"/>
    </row>
    <row r="761" spans="2:5" x14ac:dyDescent="0.2">
      <c r="B761" s="142"/>
      <c r="C761" s="142"/>
      <c r="D761" s="142"/>
      <c r="E761" s="142"/>
    </row>
    <row r="762" spans="2:5" x14ac:dyDescent="0.2">
      <c r="B762" s="142"/>
      <c r="C762" s="142"/>
      <c r="D762" s="142"/>
      <c r="E762" s="142"/>
    </row>
    <row r="763" spans="2:5" x14ac:dyDescent="0.2">
      <c r="B763" s="142"/>
      <c r="C763" s="142"/>
      <c r="D763" s="142"/>
      <c r="E763" s="142"/>
    </row>
    <row r="764" spans="2:5" x14ac:dyDescent="0.2">
      <c r="B764" s="142"/>
      <c r="C764" s="142"/>
      <c r="D764" s="142"/>
      <c r="E764" s="142"/>
    </row>
    <row r="765" spans="2:5" x14ac:dyDescent="0.2">
      <c r="B765" s="142"/>
      <c r="C765" s="142"/>
      <c r="D765" s="142"/>
      <c r="E765" s="142"/>
    </row>
    <row r="766" spans="2:5" x14ac:dyDescent="0.2">
      <c r="B766" s="142"/>
      <c r="C766" s="142"/>
      <c r="D766" s="142"/>
      <c r="E766" s="142"/>
    </row>
    <row r="767" spans="2:5" x14ac:dyDescent="0.2">
      <c r="B767" s="142"/>
      <c r="C767" s="142"/>
      <c r="D767" s="142"/>
      <c r="E767" s="142"/>
    </row>
    <row r="768" spans="2:5" x14ac:dyDescent="0.2">
      <c r="B768" s="142"/>
      <c r="C768" s="142"/>
      <c r="D768" s="142"/>
      <c r="E768" s="142"/>
    </row>
    <row r="769" spans="2:5" x14ac:dyDescent="0.2">
      <c r="B769" s="142"/>
      <c r="C769" s="142"/>
      <c r="D769" s="142"/>
      <c r="E769" s="142"/>
    </row>
    <row r="770" spans="2:5" x14ac:dyDescent="0.2">
      <c r="B770" s="142"/>
      <c r="C770" s="142"/>
      <c r="D770" s="142"/>
      <c r="E770" s="142"/>
    </row>
    <row r="771" spans="2:5" x14ac:dyDescent="0.2">
      <c r="B771" s="142"/>
      <c r="C771" s="142"/>
      <c r="D771" s="142"/>
      <c r="E771" s="142"/>
    </row>
    <row r="772" spans="2:5" x14ac:dyDescent="0.2">
      <c r="B772" s="142"/>
      <c r="C772" s="142"/>
      <c r="D772" s="142"/>
      <c r="E772" s="142"/>
    </row>
    <row r="773" spans="2:5" x14ac:dyDescent="0.2">
      <c r="B773" s="142"/>
      <c r="C773" s="142"/>
      <c r="D773" s="142"/>
      <c r="E773" s="142"/>
    </row>
    <row r="774" spans="2:5" x14ac:dyDescent="0.2">
      <c r="B774" s="142"/>
      <c r="C774" s="142"/>
      <c r="D774" s="142"/>
      <c r="E774" s="142"/>
    </row>
    <row r="775" spans="2:5" x14ac:dyDescent="0.2">
      <c r="B775" s="142"/>
      <c r="C775" s="142"/>
      <c r="D775" s="142"/>
      <c r="E775" s="142"/>
    </row>
    <row r="776" spans="2:5" x14ac:dyDescent="0.2">
      <c r="B776" s="142"/>
      <c r="C776" s="142"/>
      <c r="D776" s="142"/>
      <c r="E776" s="142"/>
    </row>
    <row r="777" spans="2:5" x14ac:dyDescent="0.2">
      <c r="B777" s="142"/>
      <c r="C777" s="142"/>
      <c r="D777" s="142"/>
      <c r="E777" s="142"/>
    </row>
    <row r="778" spans="2:5" x14ac:dyDescent="0.2">
      <c r="B778" s="142"/>
      <c r="C778" s="142"/>
      <c r="D778" s="142"/>
      <c r="E778" s="142"/>
    </row>
    <row r="779" spans="2:5" x14ac:dyDescent="0.2">
      <c r="B779" s="142"/>
      <c r="C779" s="142"/>
      <c r="D779" s="142"/>
      <c r="E779" s="142"/>
    </row>
    <row r="780" spans="2:5" x14ac:dyDescent="0.2">
      <c r="B780" s="142"/>
      <c r="C780" s="142"/>
      <c r="D780" s="142"/>
      <c r="E780" s="142"/>
    </row>
    <row r="781" spans="2:5" x14ac:dyDescent="0.2">
      <c r="B781" s="142"/>
      <c r="C781" s="142"/>
      <c r="D781" s="142"/>
      <c r="E781" s="142"/>
    </row>
    <row r="782" spans="2:5" x14ac:dyDescent="0.2">
      <c r="B782" s="142"/>
      <c r="C782" s="142"/>
      <c r="D782" s="142"/>
      <c r="E782" s="142"/>
    </row>
    <row r="783" spans="2:5" x14ac:dyDescent="0.2">
      <c r="B783" s="142"/>
      <c r="C783" s="142"/>
      <c r="D783" s="142"/>
      <c r="E783" s="142"/>
    </row>
    <row r="784" spans="2:5" x14ac:dyDescent="0.2">
      <c r="B784" s="142"/>
      <c r="C784" s="142"/>
      <c r="D784" s="142"/>
      <c r="E784" s="142"/>
    </row>
    <row r="785" spans="2:5" x14ac:dyDescent="0.2">
      <c r="B785" s="142"/>
      <c r="C785" s="142"/>
      <c r="D785" s="142"/>
      <c r="E785" s="142"/>
    </row>
    <row r="786" spans="2:5" x14ac:dyDescent="0.2">
      <c r="B786" s="142"/>
      <c r="C786" s="142"/>
      <c r="D786" s="142"/>
      <c r="E786" s="142"/>
    </row>
    <row r="787" spans="2:5" x14ac:dyDescent="0.2">
      <c r="B787" s="142"/>
      <c r="C787" s="142"/>
      <c r="D787" s="142"/>
      <c r="E787" s="142"/>
    </row>
    <row r="788" spans="2:5" x14ac:dyDescent="0.2">
      <c r="B788" s="142"/>
      <c r="C788" s="142"/>
      <c r="D788" s="142"/>
      <c r="E788" s="142"/>
    </row>
    <row r="789" spans="2:5" x14ac:dyDescent="0.2">
      <c r="B789" s="142"/>
      <c r="C789" s="142"/>
      <c r="D789" s="142"/>
      <c r="E789" s="142"/>
    </row>
    <row r="790" spans="2:5" x14ac:dyDescent="0.2">
      <c r="B790" s="142"/>
      <c r="C790" s="142"/>
      <c r="D790" s="142"/>
      <c r="E790" s="142"/>
    </row>
    <row r="791" spans="2:5" x14ac:dyDescent="0.2">
      <c r="B791" s="142"/>
      <c r="C791" s="142"/>
      <c r="D791" s="142"/>
      <c r="E791" s="142"/>
    </row>
    <row r="792" spans="2:5" x14ac:dyDescent="0.2">
      <c r="B792" s="142"/>
      <c r="C792" s="142"/>
      <c r="D792" s="142"/>
      <c r="E792" s="142"/>
    </row>
    <row r="793" spans="2:5" x14ac:dyDescent="0.2">
      <c r="B793" s="142"/>
      <c r="C793" s="142"/>
      <c r="D793" s="142"/>
      <c r="E793" s="142"/>
    </row>
    <row r="794" spans="2:5" x14ac:dyDescent="0.2">
      <c r="B794" s="142"/>
      <c r="C794" s="142"/>
      <c r="D794" s="142"/>
      <c r="E794" s="142"/>
    </row>
    <row r="795" spans="2:5" x14ac:dyDescent="0.2">
      <c r="B795" s="142"/>
      <c r="C795" s="142"/>
      <c r="D795" s="142"/>
      <c r="E795" s="142"/>
    </row>
    <row r="796" spans="2:5" x14ac:dyDescent="0.2">
      <c r="B796" s="142"/>
      <c r="C796" s="142"/>
      <c r="D796" s="142"/>
      <c r="E796" s="142"/>
    </row>
    <row r="797" spans="2:5" x14ac:dyDescent="0.2">
      <c r="B797" s="142"/>
      <c r="C797" s="142"/>
      <c r="D797" s="142"/>
      <c r="E797" s="142"/>
    </row>
    <row r="798" spans="2:5" x14ac:dyDescent="0.2">
      <c r="B798" s="142"/>
      <c r="C798" s="142"/>
      <c r="D798" s="142"/>
      <c r="E798" s="142"/>
    </row>
    <row r="799" spans="2:5" x14ac:dyDescent="0.2">
      <c r="B799" s="142"/>
      <c r="C799" s="142"/>
      <c r="D799" s="142"/>
      <c r="E799" s="142"/>
    </row>
    <row r="800" spans="2:5" x14ac:dyDescent="0.2">
      <c r="B800" s="142"/>
      <c r="C800" s="142"/>
      <c r="D800" s="142"/>
      <c r="E800" s="142"/>
    </row>
    <row r="801" spans="2:5" x14ac:dyDescent="0.2">
      <c r="B801" s="142"/>
      <c r="C801" s="142"/>
      <c r="D801" s="142"/>
      <c r="E801" s="142"/>
    </row>
    <row r="802" spans="2:5" x14ac:dyDescent="0.2">
      <c r="B802" s="142"/>
      <c r="C802" s="142"/>
      <c r="D802" s="142"/>
      <c r="E802" s="142"/>
    </row>
    <row r="803" spans="2:5" x14ac:dyDescent="0.2">
      <c r="B803" s="142"/>
      <c r="C803" s="142"/>
      <c r="D803" s="142"/>
      <c r="E803" s="142"/>
    </row>
    <row r="804" spans="2:5" x14ac:dyDescent="0.2">
      <c r="B804" s="142"/>
      <c r="C804" s="142"/>
      <c r="D804" s="142"/>
      <c r="E804" s="142"/>
    </row>
    <row r="805" spans="2:5" x14ac:dyDescent="0.2">
      <c r="B805" s="142"/>
      <c r="C805" s="142"/>
      <c r="D805" s="142"/>
      <c r="E805" s="142"/>
    </row>
    <row r="806" spans="2:5" x14ac:dyDescent="0.2">
      <c r="B806" s="142"/>
      <c r="C806" s="142"/>
      <c r="D806" s="142"/>
      <c r="E806" s="142"/>
    </row>
    <row r="807" spans="2:5" x14ac:dyDescent="0.2">
      <c r="B807" s="142"/>
      <c r="C807" s="142"/>
      <c r="D807" s="142"/>
      <c r="E807" s="142"/>
    </row>
    <row r="808" spans="2:5" x14ac:dyDescent="0.2">
      <c r="B808" s="142"/>
      <c r="C808" s="142"/>
      <c r="D808" s="142"/>
      <c r="E808" s="142"/>
    </row>
    <row r="809" spans="2:5" x14ac:dyDescent="0.2">
      <c r="B809" s="142"/>
      <c r="C809" s="142"/>
      <c r="D809" s="142"/>
      <c r="E809" s="142"/>
    </row>
    <row r="810" spans="2:5" x14ac:dyDescent="0.2">
      <c r="B810" s="142"/>
      <c r="C810" s="142"/>
      <c r="D810" s="142"/>
      <c r="E810" s="142"/>
    </row>
    <row r="811" spans="2:5" x14ac:dyDescent="0.2">
      <c r="B811" s="142"/>
      <c r="C811" s="142"/>
      <c r="D811" s="142"/>
      <c r="E811" s="142"/>
    </row>
    <row r="812" spans="2:5" x14ac:dyDescent="0.2">
      <c r="B812" s="142"/>
      <c r="C812" s="142"/>
      <c r="D812" s="142"/>
      <c r="E812" s="142"/>
    </row>
    <row r="813" spans="2:5" x14ac:dyDescent="0.2">
      <c r="B813" s="142"/>
      <c r="C813" s="142"/>
      <c r="D813" s="142"/>
      <c r="E813" s="142"/>
    </row>
    <row r="814" spans="2:5" x14ac:dyDescent="0.2">
      <c r="B814" s="142"/>
      <c r="C814" s="142"/>
      <c r="D814" s="142"/>
      <c r="E814" s="142"/>
    </row>
    <row r="815" spans="2:5" x14ac:dyDescent="0.2">
      <c r="B815" s="142"/>
      <c r="C815" s="142"/>
      <c r="D815" s="142"/>
      <c r="E815" s="142"/>
    </row>
    <row r="816" spans="2:5" x14ac:dyDescent="0.2">
      <c r="B816" s="142"/>
      <c r="C816" s="142"/>
      <c r="D816" s="142"/>
      <c r="E816" s="142"/>
    </row>
    <row r="817" spans="2:5" x14ac:dyDescent="0.2">
      <c r="B817" s="142"/>
      <c r="C817" s="142"/>
      <c r="D817" s="142"/>
      <c r="E817" s="142"/>
    </row>
    <row r="818" spans="2:5" x14ac:dyDescent="0.2">
      <c r="B818" s="142"/>
      <c r="C818" s="142"/>
      <c r="D818" s="142"/>
      <c r="E818" s="142"/>
    </row>
    <row r="819" spans="2:5" x14ac:dyDescent="0.2">
      <c r="B819" s="142"/>
      <c r="C819" s="142"/>
      <c r="D819" s="142"/>
      <c r="E819" s="142"/>
    </row>
    <row r="820" spans="2:5" x14ac:dyDescent="0.2">
      <c r="B820" s="142"/>
      <c r="C820" s="142"/>
      <c r="D820" s="142"/>
      <c r="E820" s="142"/>
    </row>
    <row r="821" spans="2:5" x14ac:dyDescent="0.2">
      <c r="B821" s="142"/>
      <c r="C821" s="142"/>
      <c r="D821" s="142"/>
      <c r="E821" s="142"/>
    </row>
    <row r="822" spans="2:5" x14ac:dyDescent="0.2">
      <c r="B822" s="142"/>
      <c r="C822" s="142"/>
      <c r="D822" s="142"/>
      <c r="E822" s="142"/>
    </row>
    <row r="823" spans="2:5" x14ac:dyDescent="0.2">
      <c r="B823" s="142"/>
      <c r="C823" s="142"/>
      <c r="D823" s="142"/>
      <c r="E823" s="142"/>
    </row>
    <row r="824" spans="2:5" x14ac:dyDescent="0.2">
      <c r="B824" s="142"/>
      <c r="C824" s="142"/>
      <c r="D824" s="142"/>
      <c r="E824" s="142"/>
    </row>
    <row r="825" spans="2:5" x14ac:dyDescent="0.2">
      <c r="B825" s="142"/>
      <c r="C825" s="142"/>
      <c r="D825" s="142"/>
      <c r="E825" s="142"/>
    </row>
    <row r="826" spans="2:5" x14ac:dyDescent="0.2">
      <c r="B826" s="142"/>
      <c r="C826" s="142"/>
      <c r="D826" s="142"/>
      <c r="E826" s="142"/>
    </row>
    <row r="827" spans="2:5" x14ac:dyDescent="0.2">
      <c r="B827" s="142"/>
      <c r="C827" s="142"/>
      <c r="D827" s="142"/>
      <c r="E827" s="142"/>
    </row>
    <row r="828" spans="2:5" x14ac:dyDescent="0.2">
      <c r="B828" s="142"/>
      <c r="C828" s="142"/>
      <c r="D828" s="142"/>
      <c r="E828" s="142"/>
    </row>
    <row r="829" spans="2:5" x14ac:dyDescent="0.2">
      <c r="B829" s="142"/>
      <c r="C829" s="142"/>
      <c r="D829" s="142"/>
      <c r="E829" s="142"/>
    </row>
    <row r="830" spans="2:5" x14ac:dyDescent="0.2">
      <c r="B830" s="142"/>
      <c r="C830" s="142"/>
      <c r="D830" s="142"/>
      <c r="E830" s="142"/>
    </row>
    <row r="831" spans="2:5" x14ac:dyDescent="0.2">
      <c r="B831" s="142"/>
      <c r="C831" s="142"/>
      <c r="D831" s="142"/>
      <c r="E831" s="142"/>
    </row>
    <row r="832" spans="2:5" x14ac:dyDescent="0.2">
      <c r="B832" s="142"/>
      <c r="C832" s="142"/>
      <c r="D832" s="142"/>
      <c r="E832" s="142"/>
    </row>
    <row r="833" spans="2:5" x14ac:dyDescent="0.2">
      <c r="B833" s="142"/>
      <c r="C833" s="142"/>
      <c r="D833" s="142"/>
      <c r="E833" s="142"/>
    </row>
    <row r="834" spans="2:5" x14ac:dyDescent="0.2">
      <c r="B834" s="142"/>
      <c r="C834" s="142"/>
      <c r="D834" s="142"/>
      <c r="E834" s="142"/>
    </row>
    <row r="835" spans="2:5" x14ac:dyDescent="0.2">
      <c r="B835" s="142"/>
      <c r="C835" s="142"/>
      <c r="D835" s="142"/>
      <c r="E835" s="142"/>
    </row>
    <row r="836" spans="2:5" x14ac:dyDescent="0.2">
      <c r="B836" s="142"/>
      <c r="C836" s="142"/>
      <c r="D836" s="142"/>
      <c r="E836" s="142"/>
    </row>
    <row r="837" spans="2:5" x14ac:dyDescent="0.2">
      <c r="B837" s="142"/>
      <c r="C837" s="142"/>
      <c r="D837" s="142"/>
      <c r="E837" s="142"/>
    </row>
    <row r="838" spans="2:5" x14ac:dyDescent="0.2">
      <c r="B838" s="142"/>
      <c r="C838" s="142"/>
      <c r="D838" s="142"/>
      <c r="E838" s="142"/>
    </row>
    <row r="839" spans="2:5" x14ac:dyDescent="0.2">
      <c r="B839" s="142"/>
      <c r="C839" s="142"/>
      <c r="D839" s="142"/>
      <c r="E839" s="142"/>
    </row>
    <row r="840" spans="2:5" x14ac:dyDescent="0.2">
      <c r="B840" s="142"/>
      <c r="C840" s="142"/>
      <c r="D840" s="142"/>
      <c r="E840" s="142"/>
    </row>
    <row r="841" spans="2:5" x14ac:dyDescent="0.2">
      <c r="B841" s="142"/>
      <c r="C841" s="142"/>
      <c r="D841" s="142"/>
      <c r="E841" s="142"/>
    </row>
    <row r="842" spans="2:5" x14ac:dyDescent="0.2">
      <c r="B842" s="142"/>
      <c r="C842" s="142"/>
      <c r="D842" s="142"/>
      <c r="E842" s="142"/>
    </row>
    <row r="843" spans="2:5" x14ac:dyDescent="0.2">
      <c r="B843" s="142"/>
      <c r="C843" s="142"/>
      <c r="D843" s="142"/>
      <c r="E843" s="142"/>
    </row>
    <row r="844" spans="2:5" x14ac:dyDescent="0.2">
      <c r="B844" s="142"/>
      <c r="C844" s="142"/>
      <c r="D844" s="142"/>
      <c r="E844" s="142"/>
    </row>
    <row r="845" spans="2:5" x14ac:dyDescent="0.2">
      <c r="B845" s="142"/>
      <c r="C845" s="142"/>
      <c r="D845" s="142"/>
      <c r="E845" s="142"/>
    </row>
    <row r="846" spans="2:5" x14ac:dyDescent="0.2">
      <c r="B846" s="142"/>
      <c r="C846" s="142"/>
      <c r="D846" s="142"/>
      <c r="E846" s="142"/>
    </row>
    <row r="847" spans="2:5" x14ac:dyDescent="0.2">
      <c r="B847" s="142"/>
      <c r="C847" s="142"/>
      <c r="D847" s="142"/>
      <c r="E847" s="142"/>
    </row>
    <row r="848" spans="2:5" x14ac:dyDescent="0.2">
      <c r="B848" s="142"/>
      <c r="C848" s="142"/>
      <c r="D848" s="142"/>
      <c r="E848" s="142"/>
    </row>
    <row r="849" spans="2:5" x14ac:dyDescent="0.2">
      <c r="B849" s="142"/>
      <c r="C849" s="142"/>
      <c r="D849" s="142"/>
      <c r="E849" s="142"/>
    </row>
    <row r="850" spans="2:5" x14ac:dyDescent="0.2">
      <c r="B850" s="142"/>
      <c r="C850" s="142"/>
      <c r="D850" s="142"/>
      <c r="E850" s="142"/>
    </row>
    <row r="851" spans="2:5" x14ac:dyDescent="0.2">
      <c r="B851" s="142"/>
      <c r="C851" s="142"/>
      <c r="D851" s="142"/>
      <c r="E851" s="142"/>
    </row>
    <row r="852" spans="2:5" x14ac:dyDescent="0.2">
      <c r="B852" s="142"/>
      <c r="C852" s="142"/>
      <c r="D852" s="142"/>
      <c r="E852" s="142"/>
    </row>
    <row r="853" spans="2:5" x14ac:dyDescent="0.2">
      <c r="B853" s="142"/>
      <c r="C853" s="142"/>
      <c r="D853" s="142"/>
      <c r="E853" s="142"/>
    </row>
    <row r="854" spans="2:5" x14ac:dyDescent="0.2">
      <c r="B854" s="142"/>
      <c r="C854" s="142"/>
      <c r="D854" s="142"/>
      <c r="E854" s="142"/>
    </row>
    <row r="855" spans="2:5" x14ac:dyDescent="0.2">
      <c r="B855" s="142"/>
      <c r="C855" s="142"/>
      <c r="D855" s="142"/>
      <c r="E855" s="142"/>
    </row>
    <row r="856" spans="2:5" x14ac:dyDescent="0.2">
      <c r="B856" s="142"/>
      <c r="C856" s="142"/>
      <c r="D856" s="142"/>
      <c r="E856" s="142"/>
    </row>
    <row r="857" spans="2:5" x14ac:dyDescent="0.2">
      <c r="B857" s="142"/>
      <c r="C857" s="142"/>
      <c r="D857" s="142"/>
      <c r="E857" s="142"/>
    </row>
    <row r="858" spans="2:5" x14ac:dyDescent="0.2">
      <c r="B858" s="142"/>
      <c r="C858" s="142"/>
      <c r="D858" s="142"/>
      <c r="E858" s="142"/>
    </row>
    <row r="859" spans="2:5" x14ac:dyDescent="0.2">
      <c r="B859" s="142"/>
      <c r="C859" s="142"/>
      <c r="D859" s="142"/>
      <c r="E859" s="142"/>
    </row>
    <row r="860" spans="2:5" x14ac:dyDescent="0.2">
      <c r="B860" s="142"/>
      <c r="C860" s="142"/>
      <c r="D860" s="142"/>
      <c r="E860" s="142"/>
    </row>
    <row r="861" spans="2:5" x14ac:dyDescent="0.2">
      <c r="B861" s="142"/>
      <c r="C861" s="142"/>
      <c r="D861" s="142"/>
      <c r="E861" s="142"/>
    </row>
    <row r="862" spans="2:5" x14ac:dyDescent="0.2">
      <c r="B862" s="142"/>
      <c r="C862" s="142"/>
      <c r="D862" s="142"/>
      <c r="E862" s="142"/>
    </row>
    <row r="863" spans="2:5" x14ac:dyDescent="0.2">
      <c r="B863" s="142"/>
      <c r="C863" s="142"/>
      <c r="D863" s="142"/>
      <c r="E863" s="142"/>
    </row>
    <row r="864" spans="2:5" x14ac:dyDescent="0.2">
      <c r="B864" s="142"/>
      <c r="C864" s="142"/>
      <c r="D864" s="142"/>
      <c r="E864" s="142"/>
    </row>
    <row r="865" spans="2:5" x14ac:dyDescent="0.2">
      <c r="B865" s="142"/>
      <c r="C865" s="142"/>
      <c r="D865" s="142"/>
      <c r="E865" s="142"/>
    </row>
    <row r="866" spans="2:5" x14ac:dyDescent="0.2">
      <c r="B866" s="142"/>
      <c r="C866" s="142"/>
      <c r="D866" s="142"/>
      <c r="E866" s="142"/>
    </row>
    <row r="867" spans="2:5" x14ac:dyDescent="0.2">
      <c r="B867" s="142"/>
      <c r="C867" s="142"/>
      <c r="D867" s="142"/>
      <c r="E867" s="142"/>
    </row>
    <row r="868" spans="2:5" x14ac:dyDescent="0.2">
      <c r="B868" s="142"/>
      <c r="C868" s="142"/>
      <c r="D868" s="142"/>
      <c r="E868" s="142"/>
    </row>
    <row r="869" spans="2:5" x14ac:dyDescent="0.2">
      <c r="B869" s="142"/>
      <c r="C869" s="142"/>
      <c r="D869" s="142"/>
      <c r="E869" s="142"/>
    </row>
    <row r="870" spans="2:5" x14ac:dyDescent="0.2">
      <c r="B870" s="142"/>
      <c r="C870" s="142"/>
      <c r="D870" s="142"/>
      <c r="E870" s="142"/>
    </row>
    <row r="871" spans="2:5" x14ac:dyDescent="0.2">
      <c r="B871" s="142"/>
      <c r="C871" s="142"/>
      <c r="D871" s="142"/>
      <c r="E871" s="142"/>
    </row>
    <row r="872" spans="2:5" x14ac:dyDescent="0.2">
      <c r="B872" s="142"/>
      <c r="C872" s="142"/>
      <c r="D872" s="142"/>
      <c r="E872" s="142"/>
    </row>
    <row r="873" spans="2:5" x14ac:dyDescent="0.2">
      <c r="B873" s="142"/>
      <c r="C873" s="142"/>
      <c r="D873" s="142"/>
      <c r="E873" s="142"/>
    </row>
    <row r="874" spans="2:5" x14ac:dyDescent="0.2">
      <c r="B874" s="142"/>
      <c r="C874" s="142"/>
      <c r="D874" s="142"/>
      <c r="E874" s="142"/>
    </row>
    <row r="875" spans="2:5" x14ac:dyDescent="0.2">
      <c r="B875" s="142"/>
      <c r="C875" s="142"/>
      <c r="D875" s="142"/>
      <c r="E875" s="142"/>
    </row>
    <row r="876" spans="2:5" x14ac:dyDescent="0.2">
      <c r="B876" s="142"/>
      <c r="C876" s="142"/>
      <c r="D876" s="142"/>
      <c r="E876" s="142"/>
    </row>
    <row r="877" spans="2:5" x14ac:dyDescent="0.2">
      <c r="B877" s="142"/>
      <c r="C877" s="142"/>
      <c r="D877" s="142"/>
      <c r="E877" s="142"/>
    </row>
    <row r="878" spans="2:5" x14ac:dyDescent="0.2">
      <c r="B878" s="142"/>
      <c r="C878" s="142"/>
      <c r="D878" s="142"/>
      <c r="E878" s="142"/>
    </row>
    <row r="879" spans="2:5" x14ac:dyDescent="0.2">
      <c r="B879" s="142"/>
      <c r="C879" s="142"/>
      <c r="D879" s="142"/>
      <c r="E879" s="142"/>
    </row>
    <row r="880" spans="2:5" x14ac:dyDescent="0.2">
      <c r="B880" s="142"/>
      <c r="C880" s="142"/>
      <c r="D880" s="142"/>
      <c r="E880" s="142"/>
    </row>
    <row r="881" spans="2:5" x14ac:dyDescent="0.2">
      <c r="B881" s="142"/>
      <c r="C881" s="142"/>
      <c r="D881" s="142"/>
      <c r="E881" s="142"/>
    </row>
    <row r="882" spans="2:5" x14ac:dyDescent="0.2">
      <c r="B882" s="142"/>
      <c r="C882" s="142"/>
      <c r="D882" s="142"/>
      <c r="E882" s="142"/>
    </row>
    <row r="883" spans="2:5" x14ac:dyDescent="0.2">
      <c r="B883" s="142"/>
      <c r="C883" s="142"/>
      <c r="D883" s="142"/>
      <c r="E883" s="142"/>
    </row>
    <row r="884" spans="2:5" x14ac:dyDescent="0.2">
      <c r="B884" s="142"/>
      <c r="C884" s="142"/>
      <c r="D884" s="142"/>
      <c r="E884" s="142"/>
    </row>
    <row r="885" spans="2:5" x14ac:dyDescent="0.2">
      <c r="B885" s="142"/>
      <c r="C885" s="142"/>
      <c r="D885" s="142"/>
      <c r="E885" s="142"/>
    </row>
    <row r="886" spans="2:5" x14ac:dyDescent="0.2">
      <c r="B886" s="142"/>
      <c r="C886" s="142"/>
      <c r="D886" s="142"/>
      <c r="E886" s="142"/>
    </row>
    <row r="887" spans="2:5" x14ac:dyDescent="0.2">
      <c r="B887" s="142"/>
      <c r="C887" s="142"/>
      <c r="D887" s="142"/>
      <c r="E887" s="142"/>
    </row>
    <row r="888" spans="2:5" x14ac:dyDescent="0.2">
      <c r="B888" s="142"/>
      <c r="C888" s="142"/>
      <c r="D888" s="142"/>
      <c r="E888" s="142"/>
    </row>
    <row r="889" spans="2:5" x14ac:dyDescent="0.2">
      <c r="B889" s="142"/>
      <c r="C889" s="142"/>
      <c r="D889" s="142"/>
      <c r="E889" s="142"/>
    </row>
    <row r="890" spans="2:5" x14ac:dyDescent="0.2">
      <c r="B890" s="142"/>
      <c r="C890" s="142"/>
      <c r="D890" s="142"/>
      <c r="E890" s="142"/>
    </row>
    <row r="891" spans="2:5" x14ac:dyDescent="0.2">
      <c r="B891" s="142"/>
      <c r="C891" s="142"/>
      <c r="D891" s="142"/>
      <c r="E891" s="142"/>
    </row>
    <row r="892" spans="2:5" x14ac:dyDescent="0.2">
      <c r="B892" s="142"/>
      <c r="C892" s="142"/>
      <c r="D892" s="142"/>
      <c r="E892" s="142"/>
    </row>
    <row r="893" spans="2:5" x14ac:dyDescent="0.2">
      <c r="B893" s="142"/>
      <c r="C893" s="142"/>
      <c r="D893" s="142"/>
      <c r="E893" s="142"/>
    </row>
    <row r="894" spans="2:5" x14ac:dyDescent="0.2">
      <c r="B894" s="142"/>
      <c r="C894" s="142"/>
      <c r="D894" s="142"/>
      <c r="E894" s="142"/>
    </row>
    <row r="895" spans="2:5" x14ac:dyDescent="0.2">
      <c r="B895" s="142"/>
      <c r="C895" s="142"/>
      <c r="D895" s="142"/>
      <c r="E895" s="142"/>
    </row>
    <row r="896" spans="2:5" x14ac:dyDescent="0.2">
      <c r="B896" s="142"/>
      <c r="C896" s="142"/>
      <c r="D896" s="142"/>
      <c r="E896" s="142"/>
    </row>
    <row r="897" spans="2:5" x14ac:dyDescent="0.2">
      <c r="B897" s="142"/>
      <c r="C897" s="142"/>
      <c r="D897" s="142"/>
      <c r="E897" s="142"/>
    </row>
    <row r="898" spans="2:5" x14ac:dyDescent="0.2">
      <c r="B898" s="142"/>
      <c r="C898" s="142"/>
      <c r="D898" s="142"/>
      <c r="E898" s="142"/>
    </row>
    <row r="899" spans="2:5" x14ac:dyDescent="0.2">
      <c r="B899" s="142"/>
      <c r="C899" s="142"/>
      <c r="D899" s="142"/>
      <c r="E899" s="142"/>
    </row>
    <row r="900" spans="2:5" x14ac:dyDescent="0.2">
      <c r="B900" s="142"/>
      <c r="C900" s="142"/>
      <c r="D900" s="142"/>
      <c r="E900" s="142"/>
    </row>
    <row r="901" spans="2:5" x14ac:dyDescent="0.2">
      <c r="B901" s="142"/>
      <c r="C901" s="142"/>
      <c r="D901" s="142"/>
      <c r="E901" s="142"/>
    </row>
    <row r="902" spans="2:5" x14ac:dyDescent="0.2">
      <c r="B902" s="142"/>
      <c r="C902" s="142"/>
      <c r="D902" s="142"/>
      <c r="E902" s="142"/>
    </row>
    <row r="903" spans="2:5" x14ac:dyDescent="0.2">
      <c r="B903" s="142"/>
      <c r="C903" s="142"/>
      <c r="D903" s="142"/>
      <c r="E903" s="142"/>
    </row>
    <row r="904" spans="2:5" x14ac:dyDescent="0.2">
      <c r="B904" s="142"/>
      <c r="C904" s="142"/>
      <c r="D904" s="142"/>
      <c r="E904" s="142"/>
    </row>
    <row r="905" spans="2:5" x14ac:dyDescent="0.2">
      <c r="B905" s="142"/>
      <c r="C905" s="142"/>
      <c r="D905" s="142"/>
      <c r="E905" s="142"/>
    </row>
    <row r="906" spans="2:5" x14ac:dyDescent="0.2">
      <c r="B906" s="142"/>
      <c r="C906" s="142"/>
      <c r="D906" s="142"/>
      <c r="E906" s="142"/>
    </row>
    <row r="907" spans="2:5" x14ac:dyDescent="0.2">
      <c r="B907" s="142"/>
      <c r="C907" s="142"/>
      <c r="D907" s="142"/>
      <c r="E907" s="142"/>
    </row>
    <row r="908" spans="2:5" x14ac:dyDescent="0.2">
      <c r="B908" s="142"/>
      <c r="C908" s="142"/>
      <c r="D908" s="142"/>
      <c r="E908" s="142"/>
    </row>
    <row r="909" spans="2:5" x14ac:dyDescent="0.2">
      <c r="B909" s="142"/>
      <c r="C909" s="142"/>
      <c r="D909" s="142"/>
      <c r="E909" s="142"/>
    </row>
    <row r="910" spans="2:5" x14ac:dyDescent="0.2">
      <c r="B910" s="142"/>
      <c r="C910" s="142"/>
      <c r="D910" s="142"/>
      <c r="E910" s="142"/>
    </row>
    <row r="911" spans="2:5" x14ac:dyDescent="0.2">
      <c r="B911" s="142"/>
      <c r="C911" s="142"/>
      <c r="D911" s="142"/>
      <c r="E911" s="142"/>
    </row>
    <row r="912" spans="2:5" x14ac:dyDescent="0.2">
      <c r="B912" s="142"/>
      <c r="C912" s="142"/>
      <c r="D912" s="142"/>
      <c r="E912" s="142"/>
    </row>
    <row r="913" spans="2:5" x14ac:dyDescent="0.2">
      <c r="B913" s="142"/>
      <c r="C913" s="142"/>
      <c r="D913" s="142"/>
      <c r="E913" s="142"/>
    </row>
    <row r="914" spans="2:5" x14ac:dyDescent="0.2">
      <c r="B914" s="142"/>
      <c r="C914" s="142"/>
      <c r="D914" s="142"/>
      <c r="E914" s="142"/>
    </row>
    <row r="915" spans="2:5" x14ac:dyDescent="0.2">
      <c r="B915" s="142"/>
      <c r="C915" s="142"/>
      <c r="D915" s="142"/>
      <c r="E915" s="142"/>
    </row>
    <row r="916" spans="2:5" x14ac:dyDescent="0.2">
      <c r="B916" s="142"/>
      <c r="C916" s="142"/>
      <c r="D916" s="142"/>
      <c r="E916" s="142"/>
    </row>
    <row r="917" spans="2:5" x14ac:dyDescent="0.2">
      <c r="B917" s="142"/>
      <c r="C917" s="142"/>
      <c r="D917" s="142"/>
      <c r="E917" s="142"/>
    </row>
    <row r="918" spans="2:5" x14ac:dyDescent="0.2">
      <c r="B918" s="142"/>
      <c r="C918" s="142"/>
      <c r="D918" s="142"/>
      <c r="E918" s="142"/>
    </row>
    <row r="919" spans="2:5" x14ac:dyDescent="0.2">
      <c r="B919" s="142"/>
      <c r="C919" s="142"/>
      <c r="D919" s="142"/>
      <c r="E919" s="142"/>
    </row>
    <row r="920" spans="2:5" x14ac:dyDescent="0.2">
      <c r="B920" s="142"/>
      <c r="C920" s="142"/>
      <c r="D920" s="142"/>
      <c r="E920" s="142"/>
    </row>
    <row r="921" spans="2:5" x14ac:dyDescent="0.2">
      <c r="B921" s="142"/>
      <c r="C921" s="142"/>
      <c r="D921" s="142"/>
      <c r="E921" s="142"/>
    </row>
    <row r="922" spans="2:5" x14ac:dyDescent="0.2">
      <c r="B922" s="142"/>
      <c r="C922" s="142"/>
      <c r="D922" s="142"/>
      <c r="E922" s="142"/>
    </row>
    <row r="923" spans="2:5" x14ac:dyDescent="0.2">
      <c r="B923" s="142"/>
      <c r="C923" s="142"/>
      <c r="D923" s="142"/>
      <c r="E923" s="142"/>
    </row>
    <row r="924" spans="2:5" x14ac:dyDescent="0.2">
      <c r="B924" s="142"/>
      <c r="C924" s="142"/>
      <c r="D924" s="142"/>
      <c r="E924" s="142"/>
    </row>
    <row r="925" spans="2:5" x14ac:dyDescent="0.2">
      <c r="B925" s="142"/>
      <c r="C925" s="142"/>
      <c r="D925" s="142"/>
      <c r="E925" s="142"/>
    </row>
    <row r="926" spans="2:5" x14ac:dyDescent="0.2">
      <c r="B926" s="142"/>
      <c r="C926" s="142"/>
      <c r="D926" s="142"/>
      <c r="E926" s="142"/>
    </row>
    <row r="927" spans="2:5" x14ac:dyDescent="0.2">
      <c r="B927" s="142"/>
      <c r="C927" s="142"/>
      <c r="D927" s="142"/>
      <c r="E927" s="142"/>
    </row>
    <row r="928" spans="2:5" x14ac:dyDescent="0.2">
      <c r="B928" s="142"/>
      <c r="C928" s="142"/>
      <c r="D928" s="142"/>
      <c r="E928" s="142"/>
    </row>
    <row r="929" spans="2:5" x14ac:dyDescent="0.2">
      <c r="B929" s="142"/>
      <c r="C929" s="142"/>
      <c r="D929" s="142"/>
      <c r="E929" s="142"/>
    </row>
    <row r="930" spans="2:5" x14ac:dyDescent="0.2">
      <c r="B930" s="142"/>
      <c r="C930" s="142"/>
      <c r="D930" s="142"/>
      <c r="E930" s="142"/>
    </row>
    <row r="931" spans="2:5" x14ac:dyDescent="0.2">
      <c r="B931" s="142"/>
      <c r="C931" s="142"/>
      <c r="D931" s="142"/>
      <c r="E931" s="142"/>
    </row>
    <row r="932" spans="2:5" x14ac:dyDescent="0.2">
      <c r="B932" s="142"/>
      <c r="C932" s="142"/>
      <c r="D932" s="142"/>
      <c r="E932" s="142"/>
    </row>
    <row r="933" spans="2:5" x14ac:dyDescent="0.2">
      <c r="B933" s="142"/>
      <c r="C933" s="142"/>
      <c r="D933" s="142"/>
      <c r="E933" s="142"/>
    </row>
    <row r="934" spans="2:5" x14ac:dyDescent="0.2">
      <c r="B934" s="142"/>
      <c r="C934" s="142"/>
      <c r="D934" s="142"/>
      <c r="E934" s="142"/>
    </row>
    <row r="935" spans="2:5" x14ac:dyDescent="0.2">
      <c r="B935" s="142"/>
      <c r="C935" s="142"/>
      <c r="D935" s="142"/>
      <c r="E935" s="142"/>
    </row>
    <row r="936" spans="2:5" x14ac:dyDescent="0.2">
      <c r="B936" s="142"/>
      <c r="C936" s="142"/>
      <c r="D936" s="142"/>
      <c r="E936" s="142"/>
    </row>
    <row r="937" spans="2:5" x14ac:dyDescent="0.2">
      <c r="B937" s="142"/>
      <c r="C937" s="142"/>
      <c r="D937" s="142"/>
      <c r="E937" s="142"/>
    </row>
    <row r="938" spans="2:5" x14ac:dyDescent="0.2">
      <c r="B938" s="142"/>
      <c r="C938" s="142"/>
      <c r="D938" s="142"/>
      <c r="E938" s="142"/>
    </row>
    <row r="939" spans="2:5" x14ac:dyDescent="0.2">
      <c r="B939" s="142"/>
      <c r="C939" s="142"/>
      <c r="D939" s="142"/>
      <c r="E939" s="142"/>
    </row>
    <row r="940" spans="2:5" x14ac:dyDescent="0.2">
      <c r="B940" s="142"/>
      <c r="C940" s="142"/>
      <c r="D940" s="142"/>
      <c r="E940" s="142"/>
    </row>
    <row r="941" spans="2:5" x14ac:dyDescent="0.2">
      <c r="B941" s="142"/>
      <c r="C941" s="142"/>
      <c r="D941" s="142"/>
      <c r="E941" s="142"/>
    </row>
    <row r="942" spans="2:5" x14ac:dyDescent="0.2">
      <c r="B942" s="142"/>
      <c r="C942" s="142"/>
      <c r="D942" s="142"/>
      <c r="E942" s="142"/>
    </row>
    <row r="943" spans="2:5" x14ac:dyDescent="0.2">
      <c r="B943" s="142"/>
      <c r="C943" s="142"/>
      <c r="D943" s="142"/>
      <c r="E943" s="142"/>
    </row>
    <row r="944" spans="2:5" x14ac:dyDescent="0.2">
      <c r="B944" s="142"/>
      <c r="C944" s="142"/>
      <c r="D944" s="142"/>
      <c r="E944" s="142"/>
    </row>
    <row r="945" spans="2:5" x14ac:dyDescent="0.2">
      <c r="B945" s="142"/>
      <c r="C945" s="142"/>
      <c r="D945" s="142"/>
      <c r="E945" s="142"/>
    </row>
    <row r="946" spans="2:5" x14ac:dyDescent="0.2">
      <c r="B946" s="142"/>
      <c r="C946" s="142"/>
      <c r="D946" s="142"/>
      <c r="E946" s="142"/>
    </row>
    <row r="947" spans="2:5" x14ac:dyDescent="0.2">
      <c r="B947" s="142"/>
      <c r="C947" s="142"/>
      <c r="D947" s="142"/>
      <c r="E947" s="142"/>
    </row>
    <row r="948" spans="2:5" x14ac:dyDescent="0.2">
      <c r="B948" s="142"/>
      <c r="C948" s="142"/>
      <c r="D948" s="142"/>
      <c r="E948" s="142"/>
    </row>
    <row r="949" spans="2:5" x14ac:dyDescent="0.2">
      <c r="B949" s="142"/>
      <c r="C949" s="142"/>
      <c r="D949" s="142"/>
      <c r="E949" s="142"/>
    </row>
    <row r="950" spans="2:5" x14ac:dyDescent="0.2">
      <c r="B950" s="142"/>
      <c r="C950" s="142"/>
      <c r="D950" s="142"/>
      <c r="E950" s="142"/>
    </row>
    <row r="951" spans="2:5" x14ac:dyDescent="0.2">
      <c r="B951" s="142"/>
      <c r="C951" s="142"/>
      <c r="D951" s="142"/>
      <c r="E951" s="142"/>
    </row>
    <row r="952" spans="2:5" x14ac:dyDescent="0.2">
      <c r="B952" s="142"/>
      <c r="C952" s="142"/>
      <c r="D952" s="142"/>
      <c r="E952" s="142"/>
    </row>
    <row r="953" spans="2:5" x14ac:dyDescent="0.2">
      <c r="B953" s="142"/>
      <c r="C953" s="142"/>
      <c r="D953" s="142"/>
      <c r="E953" s="142"/>
    </row>
    <row r="954" spans="2:5" x14ac:dyDescent="0.2">
      <c r="B954" s="142"/>
      <c r="C954" s="142"/>
      <c r="D954" s="142"/>
      <c r="E954" s="142"/>
    </row>
    <row r="955" spans="2:5" x14ac:dyDescent="0.2">
      <c r="B955" s="142"/>
      <c r="C955" s="142"/>
      <c r="D955" s="142"/>
      <c r="E955" s="142"/>
    </row>
    <row r="956" spans="2:5" x14ac:dyDescent="0.2">
      <c r="B956" s="142"/>
      <c r="C956" s="142"/>
      <c r="D956" s="142"/>
      <c r="E956" s="142"/>
    </row>
    <row r="957" spans="2:5" x14ac:dyDescent="0.2">
      <c r="B957" s="142"/>
      <c r="C957" s="142"/>
      <c r="D957" s="142"/>
      <c r="E957" s="142"/>
    </row>
    <row r="958" spans="2:5" x14ac:dyDescent="0.2">
      <c r="B958" s="142"/>
      <c r="C958" s="142"/>
      <c r="D958" s="142"/>
      <c r="E958" s="142"/>
    </row>
    <row r="959" spans="2:5" x14ac:dyDescent="0.2">
      <c r="B959" s="142"/>
      <c r="C959" s="142"/>
      <c r="D959" s="142"/>
      <c r="E959" s="142"/>
    </row>
    <row r="960" spans="2:5" x14ac:dyDescent="0.2">
      <c r="B960" s="142"/>
      <c r="C960" s="142"/>
      <c r="D960" s="142"/>
      <c r="E960" s="142"/>
    </row>
    <row r="961" spans="2:5" x14ac:dyDescent="0.2">
      <c r="B961" s="142"/>
      <c r="C961" s="142"/>
      <c r="D961" s="142"/>
      <c r="E961" s="142"/>
    </row>
    <row r="962" spans="2:5" x14ac:dyDescent="0.2">
      <c r="B962" s="142"/>
      <c r="C962" s="142"/>
      <c r="D962" s="142"/>
      <c r="E962" s="142"/>
    </row>
    <row r="963" spans="2:5" x14ac:dyDescent="0.2">
      <c r="B963" s="142"/>
      <c r="C963" s="142"/>
      <c r="D963" s="142"/>
      <c r="E963" s="142"/>
    </row>
    <row r="964" spans="2:5" x14ac:dyDescent="0.2">
      <c r="B964" s="142"/>
      <c r="C964" s="142"/>
      <c r="D964" s="142"/>
      <c r="E964" s="142"/>
    </row>
    <row r="965" spans="2:5" x14ac:dyDescent="0.2">
      <c r="B965" s="142"/>
      <c r="C965" s="142"/>
      <c r="D965" s="142"/>
      <c r="E965" s="142"/>
    </row>
    <row r="966" spans="2:5" x14ac:dyDescent="0.2">
      <c r="B966" s="142"/>
      <c r="C966" s="142"/>
      <c r="D966" s="142"/>
      <c r="E966" s="142"/>
    </row>
    <row r="967" spans="2:5" x14ac:dyDescent="0.2">
      <c r="B967" s="142"/>
      <c r="C967" s="142"/>
      <c r="D967" s="142"/>
      <c r="E967" s="142"/>
    </row>
    <row r="968" spans="2:5" x14ac:dyDescent="0.2">
      <c r="B968" s="142"/>
      <c r="C968" s="142"/>
      <c r="D968" s="142"/>
      <c r="E968" s="142"/>
    </row>
    <row r="969" spans="2:5" x14ac:dyDescent="0.2">
      <c r="B969" s="142"/>
      <c r="C969" s="142"/>
      <c r="D969" s="142"/>
      <c r="E969" s="142"/>
    </row>
    <row r="970" spans="2:5" x14ac:dyDescent="0.2">
      <c r="B970" s="142"/>
      <c r="C970" s="142"/>
      <c r="D970" s="142"/>
      <c r="E970" s="142"/>
    </row>
    <row r="971" spans="2:5" x14ac:dyDescent="0.2">
      <c r="B971" s="142"/>
      <c r="C971" s="142"/>
      <c r="D971" s="142"/>
      <c r="E971" s="142"/>
    </row>
    <row r="972" spans="2:5" x14ac:dyDescent="0.2">
      <c r="B972" s="142"/>
      <c r="C972" s="142"/>
      <c r="D972" s="142"/>
      <c r="E972" s="142"/>
    </row>
    <row r="973" spans="2:5" x14ac:dyDescent="0.2">
      <c r="B973" s="142"/>
      <c r="C973" s="142"/>
      <c r="D973" s="142"/>
      <c r="E973" s="142"/>
    </row>
    <row r="974" spans="2:5" x14ac:dyDescent="0.2">
      <c r="B974" s="142"/>
      <c r="C974" s="142"/>
      <c r="D974" s="142"/>
      <c r="E974" s="142"/>
    </row>
    <row r="975" spans="2:5" x14ac:dyDescent="0.2">
      <c r="B975" s="142"/>
      <c r="C975" s="142"/>
      <c r="D975" s="142"/>
      <c r="E975" s="142"/>
    </row>
    <row r="976" spans="2:5" x14ac:dyDescent="0.2">
      <c r="B976" s="142"/>
      <c r="C976" s="142"/>
      <c r="D976" s="142"/>
      <c r="E976" s="142"/>
    </row>
    <row r="977" spans="2:5" x14ac:dyDescent="0.2">
      <c r="B977" s="142"/>
      <c r="C977" s="142"/>
      <c r="D977" s="142"/>
      <c r="E977" s="142"/>
    </row>
    <row r="978" spans="2:5" x14ac:dyDescent="0.2">
      <c r="B978" s="142"/>
      <c r="C978" s="142"/>
      <c r="D978" s="142"/>
      <c r="E978" s="142"/>
    </row>
    <row r="979" spans="2:5" x14ac:dyDescent="0.2">
      <c r="B979" s="142"/>
      <c r="C979" s="142"/>
      <c r="D979" s="142"/>
      <c r="E979" s="142"/>
    </row>
    <row r="980" spans="2:5" x14ac:dyDescent="0.2">
      <c r="B980" s="142"/>
      <c r="C980" s="142"/>
      <c r="D980" s="142"/>
      <c r="E980" s="142"/>
    </row>
    <row r="981" spans="2:5" x14ac:dyDescent="0.2">
      <c r="B981" s="142"/>
      <c r="C981" s="142"/>
      <c r="D981" s="142"/>
      <c r="E981" s="142"/>
    </row>
    <row r="982" spans="2:5" x14ac:dyDescent="0.2">
      <c r="B982" s="142"/>
      <c r="C982" s="142"/>
      <c r="D982" s="142"/>
      <c r="E982" s="142"/>
    </row>
    <row r="983" spans="2:5" x14ac:dyDescent="0.2">
      <c r="B983" s="142"/>
      <c r="C983" s="142"/>
      <c r="D983" s="142"/>
      <c r="E983" s="142"/>
    </row>
    <row r="984" spans="2:5" x14ac:dyDescent="0.2">
      <c r="B984" s="142"/>
      <c r="C984" s="142"/>
      <c r="D984" s="142"/>
      <c r="E984" s="142"/>
    </row>
    <row r="985" spans="2:5" x14ac:dyDescent="0.2">
      <c r="B985" s="142"/>
      <c r="C985" s="142"/>
      <c r="D985" s="142"/>
      <c r="E985" s="142"/>
    </row>
    <row r="986" spans="2:5" x14ac:dyDescent="0.2">
      <c r="B986" s="142"/>
      <c r="C986" s="142"/>
      <c r="D986" s="142"/>
      <c r="E986" s="142"/>
    </row>
    <row r="987" spans="2:5" x14ac:dyDescent="0.2">
      <c r="B987" s="142"/>
      <c r="C987" s="142"/>
      <c r="D987" s="142"/>
      <c r="E987" s="142"/>
    </row>
    <row r="988" spans="2:5" x14ac:dyDescent="0.2">
      <c r="B988" s="142"/>
      <c r="C988" s="142"/>
      <c r="D988" s="142"/>
      <c r="E988" s="142"/>
    </row>
    <row r="989" spans="2:5" x14ac:dyDescent="0.2">
      <c r="B989" s="142"/>
      <c r="C989" s="142"/>
      <c r="D989" s="142"/>
      <c r="E989" s="142"/>
    </row>
    <row r="990" spans="2:5" x14ac:dyDescent="0.2">
      <c r="B990" s="142"/>
      <c r="C990" s="142"/>
      <c r="D990" s="142"/>
      <c r="E990" s="142"/>
    </row>
    <row r="991" spans="2:5" x14ac:dyDescent="0.2">
      <c r="B991" s="142"/>
      <c r="C991" s="142"/>
      <c r="D991" s="142"/>
      <c r="E991" s="142"/>
    </row>
    <row r="992" spans="2:5" x14ac:dyDescent="0.2">
      <c r="B992" s="142"/>
      <c r="C992" s="142"/>
      <c r="D992" s="142"/>
      <c r="E992" s="142"/>
    </row>
    <row r="993" spans="2:5" x14ac:dyDescent="0.2">
      <c r="B993" s="142"/>
      <c r="C993" s="142"/>
      <c r="D993" s="142"/>
      <c r="E993" s="142"/>
    </row>
    <row r="994" spans="2:5" x14ac:dyDescent="0.2">
      <c r="B994" s="142"/>
      <c r="C994" s="142"/>
      <c r="D994" s="142"/>
      <c r="E994" s="142"/>
    </row>
    <row r="995" spans="2:5" x14ac:dyDescent="0.2">
      <c r="B995" s="142"/>
      <c r="C995" s="142"/>
      <c r="D995" s="142"/>
      <c r="E995" s="142"/>
    </row>
    <row r="996" spans="2:5" x14ac:dyDescent="0.2">
      <c r="B996" s="142"/>
      <c r="C996" s="142"/>
      <c r="D996" s="142"/>
      <c r="E996" s="142"/>
    </row>
    <row r="997" spans="2:5" x14ac:dyDescent="0.2">
      <c r="B997" s="142"/>
      <c r="C997" s="142"/>
      <c r="D997" s="142"/>
      <c r="E997" s="142"/>
    </row>
    <row r="998" spans="2:5" x14ac:dyDescent="0.2">
      <c r="B998" s="142"/>
      <c r="C998" s="142"/>
      <c r="D998" s="142"/>
      <c r="E998" s="142"/>
    </row>
    <row r="999" spans="2:5" x14ac:dyDescent="0.2">
      <c r="B999" s="142"/>
      <c r="C999" s="142"/>
      <c r="D999" s="142"/>
      <c r="E999" s="142"/>
    </row>
    <row r="1000" spans="2:5" x14ac:dyDescent="0.2">
      <c r="B1000" s="142"/>
      <c r="C1000" s="142"/>
      <c r="D1000" s="142"/>
      <c r="E1000" s="142"/>
    </row>
    <row r="1001" spans="2:5" x14ac:dyDescent="0.2">
      <c r="B1001" s="142"/>
      <c r="C1001" s="142"/>
      <c r="D1001" s="142"/>
      <c r="E1001" s="142"/>
    </row>
  </sheetData>
  <mergeCells count="3">
    <mergeCell ref="A2:D2"/>
    <mergeCell ref="A3:D3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KPI</vt:lpstr>
      <vt:lpstr>Profit &amp; Loss</vt:lpstr>
      <vt:lpstr>Profit &amp; Loss Year on Year</vt:lpstr>
      <vt:lpstr>P&amp;L vs Budget</vt:lpstr>
      <vt:lpstr>Balance Sheet Year on Year</vt:lpstr>
      <vt:lpstr>Balance Sheet</vt:lpstr>
      <vt:lpstr>Cash Flow</vt:lpstr>
      <vt:lpstr>Funds Flow</vt:lpstr>
      <vt:lpstr>'Balance Sheet'!Print_Area</vt:lpstr>
      <vt:lpstr>'Balance Sheet Year on Year'!Print_Area</vt:lpstr>
      <vt:lpstr>'Profit &amp; Loss'!Print_Area</vt:lpstr>
      <vt:lpstr>'Profit &amp; Loss Year on Year'!Print_Area</vt:lpstr>
      <vt:lpstr>'Balance Sheet'!Print_Titles</vt:lpstr>
      <vt:lpstr>'Balance Sheet Year on Year'!Print_Titles</vt:lpstr>
      <vt:lpstr>'Profit &amp; Loss'!Print_Titles</vt:lpstr>
      <vt:lpstr>'Profit &amp; Loss Year on Year'!Print_Titles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Ratna Priya</cp:lastModifiedBy>
  <cp:lastPrinted>2023-05-20T08:20:22Z</cp:lastPrinted>
  <dcterms:created xsi:type="dcterms:W3CDTF">2023-05-20T08:00:23Z</dcterms:created>
  <dcterms:modified xsi:type="dcterms:W3CDTF">2025-01-24T08:36:25Z</dcterms:modified>
</cp:coreProperties>
</file>